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4892" windowHeight="8472" tabRatio="707"/>
  </bookViews>
  <sheets>
    <sheet name="1-й курс" sheetId="16" r:id="rId1"/>
    <sheet name="2-й_Курс 1 группа" sheetId="1" r:id="rId2"/>
    <sheet name="2-й курс 2 группа" sheetId="10" r:id="rId3"/>
    <sheet name="3-й курс 1 группа" sheetId="12" r:id="rId4"/>
    <sheet name="3-й курс 2 группа " sheetId="8" r:id="rId5"/>
    <sheet name="4-й_Курс" sheetId="9" r:id="rId6"/>
  </sheets>
  <definedNames>
    <definedName name="_ftn1" localSheetId="1">'2-й_Курс 1 группа'!#REF!</definedName>
    <definedName name="_ftn1" localSheetId="4">'3-й курс 2 группа '!#REF!</definedName>
    <definedName name="_ftn1" localSheetId="5">'4-й_Курс'!#REF!</definedName>
    <definedName name="_ftnref1" localSheetId="1">'2-й_Курс 1 группа'!$AB$2</definedName>
    <definedName name="_ftnref1" localSheetId="4">'3-й курс 2 группа '!#REF!</definedName>
    <definedName name="_ftnref1" localSheetId="5">'4-й_Курс'!#REF!</definedName>
  </definedNames>
  <calcPr calcId="124519"/>
</workbook>
</file>

<file path=xl/calcChain.xml><?xml version="1.0" encoding="utf-8"?>
<calcChain xmlns="http://schemas.openxmlformats.org/spreadsheetml/2006/main">
  <c r="BD31" i="16"/>
  <c r="BC31"/>
  <c r="BB31"/>
  <c r="BA31"/>
  <c r="AZ31"/>
  <c r="AY31"/>
  <c r="AX31"/>
  <c r="AW31"/>
  <c r="AV31"/>
  <c r="AU31"/>
  <c r="AT31"/>
  <c r="W31"/>
  <c r="V31"/>
  <c r="BE31" s="1"/>
  <c r="BD30"/>
  <c r="BC30"/>
  <c r="BB30"/>
  <c r="BA30"/>
  <c r="AZ30"/>
  <c r="AY30"/>
  <c r="AX30"/>
  <c r="AW30"/>
  <c r="AV30"/>
  <c r="AU30"/>
  <c r="AT30"/>
  <c r="W30"/>
  <c r="V30"/>
  <c r="BE30" s="1"/>
  <c r="BD29"/>
  <c r="BC29"/>
  <c r="BB29"/>
  <c r="BA29"/>
  <c r="AZ29"/>
  <c r="AY29"/>
  <c r="AX29"/>
  <c r="AW29"/>
  <c r="AV29"/>
  <c r="BE29" s="1"/>
  <c r="BE28"/>
  <c r="BE27"/>
  <c r="BE26"/>
  <c r="BE25"/>
  <c r="BE24"/>
  <c r="BE23"/>
  <c r="BE22"/>
  <c r="BE20"/>
  <c r="BE19"/>
  <c r="BE18"/>
  <c r="BE17"/>
  <c r="BE16"/>
  <c r="BE14"/>
  <c r="BE13"/>
  <c r="BE12"/>
  <c r="BE11"/>
  <c r="BE9"/>
  <c r="X7" i="8" l="1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Y19"/>
  <c r="Z19"/>
  <c r="AG19"/>
  <c r="AH19"/>
  <c r="AO19"/>
  <c r="AP19"/>
  <c r="AS19"/>
  <c r="AT19"/>
  <c r="Z20"/>
  <c r="AA20"/>
  <c r="AD20"/>
  <c r="AE20"/>
  <c r="AH20"/>
  <c r="AI20"/>
  <c r="AL20"/>
  <c r="AM20"/>
  <c r="AP20"/>
  <c r="AQ20"/>
  <c r="AT20"/>
  <c r="X21"/>
  <c r="X19" s="1"/>
  <c r="Y21"/>
  <c r="Z21"/>
  <c r="AA21"/>
  <c r="AA19" s="1"/>
  <c r="AB21"/>
  <c r="AC21"/>
  <c r="AD21"/>
  <c r="AE21"/>
  <c r="AF21"/>
  <c r="AF19" s="1"/>
  <c r="AG21"/>
  <c r="AH21"/>
  <c r="AI21"/>
  <c r="AI19" s="1"/>
  <c r="AJ21"/>
  <c r="AK21"/>
  <c r="AL21"/>
  <c r="AM21"/>
  <c r="AN21"/>
  <c r="AN19" s="1"/>
  <c r="AO21"/>
  <c r="AP21"/>
  <c r="AQ21"/>
  <c r="AQ19" s="1"/>
  <c r="AR21"/>
  <c r="AR19" s="1"/>
  <c r="AS21"/>
  <c r="AT21"/>
  <c r="X22"/>
  <c r="X20" s="1"/>
  <c r="Y22"/>
  <c r="Y20" s="1"/>
  <c r="Z22"/>
  <c r="AA22"/>
  <c r="AB22"/>
  <c r="AB20" s="1"/>
  <c r="AC22"/>
  <c r="AC20" s="1"/>
  <c r="AD22"/>
  <c r="AE22"/>
  <c r="AF22"/>
  <c r="AF20" s="1"/>
  <c r="AG22"/>
  <c r="AG20" s="1"/>
  <c r="AH22"/>
  <c r="AI22"/>
  <c r="AJ22"/>
  <c r="AJ20" s="1"/>
  <c r="AK22"/>
  <c r="AK20" s="1"/>
  <c r="AL22"/>
  <c r="AM22"/>
  <c r="AN22"/>
  <c r="AN20" s="1"/>
  <c r="AO22"/>
  <c r="AO20" s="1"/>
  <c r="AP22"/>
  <c r="AQ22"/>
  <c r="AR22"/>
  <c r="AR20" s="1"/>
  <c r="AS22"/>
  <c r="AS20" s="1"/>
  <c r="AT22"/>
  <c r="Y29"/>
  <c r="Z29"/>
  <c r="AC29"/>
  <c r="AD29"/>
  <c r="AD19" s="1"/>
  <c r="AG29"/>
  <c r="AH29"/>
  <c r="AL29"/>
  <c r="AO29"/>
  <c r="AP29"/>
  <c r="X30"/>
  <c r="Y30"/>
  <c r="AB30"/>
  <c r="AC30"/>
  <c r="AF30"/>
  <c r="AG30"/>
  <c r="AJ30"/>
  <c r="AK30"/>
  <c r="AN30"/>
  <c r="AO30"/>
  <c r="AR30"/>
  <c r="X31"/>
  <c r="X29" s="1"/>
  <c r="Y31"/>
  <c r="Z31"/>
  <c r="AA31"/>
  <c r="AA29" s="1"/>
  <c r="AB31"/>
  <c r="AB29" s="1"/>
  <c r="AC31"/>
  <c r="AD31"/>
  <c r="AE31"/>
  <c r="AF31"/>
  <c r="AF29" s="1"/>
  <c r="AG31"/>
  <c r="AH31"/>
  <c r="AI31"/>
  <c r="AI29" s="1"/>
  <c r="AJ31"/>
  <c r="AJ29" s="1"/>
  <c r="AK31"/>
  <c r="AL31"/>
  <c r="AM31"/>
  <c r="AM29" s="1"/>
  <c r="AN31"/>
  <c r="AN29" s="1"/>
  <c r="AO31"/>
  <c r="AP31"/>
  <c r="AQ31"/>
  <c r="AQ29" s="1"/>
  <c r="AR31"/>
  <c r="AR29" s="1"/>
  <c r="X32"/>
  <c r="Y32"/>
  <c r="Z32"/>
  <c r="Z30" s="1"/>
  <c r="AA32"/>
  <c r="AA30" s="1"/>
  <c r="AB32"/>
  <c r="AC32"/>
  <c r="AD32"/>
  <c r="AD30" s="1"/>
  <c r="AE32"/>
  <c r="AE30" s="1"/>
  <c r="AF32"/>
  <c r="AG32"/>
  <c r="AH32"/>
  <c r="AH30" s="1"/>
  <c r="AI32"/>
  <c r="AI30" s="1"/>
  <c r="AJ32"/>
  <c r="AK32"/>
  <c r="AL32"/>
  <c r="AL30" s="1"/>
  <c r="AM32"/>
  <c r="AM30" s="1"/>
  <c r="AN32"/>
  <c r="AO32"/>
  <c r="AP32"/>
  <c r="AP30" s="1"/>
  <c r="AQ32"/>
  <c r="AQ30" s="1"/>
  <c r="AR32"/>
  <c r="X39"/>
  <c r="Y39"/>
  <c r="Z39"/>
  <c r="AA39"/>
  <c r="AB39"/>
  <c r="AC39"/>
  <c r="AD39"/>
  <c r="AE39"/>
  <c r="AF39"/>
  <c r="AG39"/>
  <c r="AH39"/>
  <c r="AI39"/>
  <c r="AJ39"/>
  <c r="AK39"/>
  <c r="AK29" s="1"/>
  <c r="AK19" s="1"/>
  <c r="AL39"/>
  <c r="AM39"/>
  <c r="AN39"/>
  <c r="AO39"/>
  <c r="AP39"/>
  <c r="AQ39"/>
  <c r="AR39"/>
  <c r="AS39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S7" i="12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T21"/>
  <c r="T19" s="1"/>
  <c r="U21"/>
  <c r="U19" s="1"/>
  <c r="V21"/>
  <c r="V19" s="1"/>
  <c r="W21"/>
  <c r="W19" s="1"/>
  <c r="X21"/>
  <c r="X19" s="1"/>
  <c r="Y21"/>
  <c r="Y19" s="1"/>
  <c r="Z21"/>
  <c r="Z19" s="1"/>
  <c r="AA21"/>
  <c r="AA19" s="1"/>
  <c r="AB21"/>
  <c r="AC21"/>
  <c r="AD21"/>
  <c r="AE21"/>
  <c r="AF21"/>
  <c r="AF19" s="1"/>
  <c r="AG21"/>
  <c r="AG19" s="1"/>
  <c r="AH21"/>
  <c r="AH19" s="1"/>
  <c r="AI21"/>
  <c r="AI19" s="1"/>
  <c r="AJ21"/>
  <c r="AK21"/>
  <c r="AL21"/>
  <c r="AM21"/>
  <c r="AN21"/>
  <c r="AO21"/>
  <c r="AP21"/>
  <c r="AP19" s="1"/>
  <c r="AQ21"/>
  <c r="AQ19" s="1"/>
  <c r="T22"/>
  <c r="T20" s="1"/>
  <c r="U22"/>
  <c r="U20" s="1"/>
  <c r="V22"/>
  <c r="V20" s="1"/>
  <c r="W22"/>
  <c r="W20" s="1"/>
  <c r="X22"/>
  <c r="X20" s="1"/>
  <c r="Y22"/>
  <c r="Y20" s="1"/>
  <c r="Z22"/>
  <c r="Z20" s="1"/>
  <c r="AA22"/>
  <c r="AA20" s="1"/>
  <c r="AB22"/>
  <c r="AB20" s="1"/>
  <c r="AC22"/>
  <c r="AC20" s="1"/>
  <c r="AD22"/>
  <c r="AD20" s="1"/>
  <c r="AE22"/>
  <c r="AE20" s="1"/>
  <c r="AF22"/>
  <c r="AF20" s="1"/>
  <c r="AG22"/>
  <c r="AG20" s="1"/>
  <c r="AH22"/>
  <c r="AH20" s="1"/>
  <c r="AI22"/>
  <c r="AI20" s="1"/>
  <c r="AJ22"/>
  <c r="AJ20" s="1"/>
  <c r="AK22"/>
  <c r="AK20" s="1"/>
  <c r="AL22"/>
  <c r="AL20" s="1"/>
  <c r="AM22"/>
  <c r="AM20" s="1"/>
  <c r="AN22"/>
  <c r="AN20" s="1"/>
  <c r="AO22"/>
  <c r="AO20" s="1"/>
  <c r="AP22"/>
  <c r="AP20" s="1"/>
  <c r="AQ22"/>
  <c r="AQ20" s="1"/>
  <c r="U29"/>
  <c r="V29"/>
  <c r="Y29"/>
  <c r="Z29"/>
  <c r="AC29"/>
  <c r="AD29"/>
  <c r="AG29"/>
  <c r="AH29"/>
  <c r="AL29"/>
  <c r="AP29"/>
  <c r="T30"/>
  <c r="U30"/>
  <c r="X30"/>
  <c r="Y30"/>
  <c r="AB30"/>
  <c r="AC30"/>
  <c r="AF30"/>
  <c r="AG30"/>
  <c r="AJ30"/>
  <c r="AK30"/>
  <c r="AN30"/>
  <c r="AO30"/>
  <c r="AR30"/>
  <c r="T31"/>
  <c r="T29" s="1"/>
  <c r="U31"/>
  <c r="V31"/>
  <c r="W31"/>
  <c r="W29" s="1"/>
  <c r="X31"/>
  <c r="X29" s="1"/>
  <c r="Y31"/>
  <c r="Z31"/>
  <c r="AA31"/>
  <c r="AA29" s="1"/>
  <c r="AB31"/>
  <c r="AB29" s="1"/>
  <c r="AC31"/>
  <c r="AD31"/>
  <c r="AE31"/>
  <c r="AF31"/>
  <c r="AF29" s="1"/>
  <c r="AG31"/>
  <c r="AH31"/>
  <c r="AI31"/>
  <c r="AI29" s="1"/>
  <c r="AJ31"/>
  <c r="AK31"/>
  <c r="AL31"/>
  <c r="AM31"/>
  <c r="AM29" s="1"/>
  <c r="AN31"/>
  <c r="AO31"/>
  <c r="AP31"/>
  <c r="AQ31"/>
  <c r="AQ29" s="1"/>
  <c r="AR31"/>
  <c r="AR29" s="1"/>
  <c r="T32"/>
  <c r="U32"/>
  <c r="V32"/>
  <c r="V30" s="1"/>
  <c r="W32"/>
  <c r="W30" s="1"/>
  <c r="X32"/>
  <c r="Y32"/>
  <c r="Z32"/>
  <c r="Z30" s="1"/>
  <c r="AA32"/>
  <c r="AA30" s="1"/>
  <c r="AB32"/>
  <c r="AC32"/>
  <c r="AD32"/>
  <c r="AD30" s="1"/>
  <c r="AE32"/>
  <c r="AE30" s="1"/>
  <c r="AF32"/>
  <c r="AG32"/>
  <c r="AH32"/>
  <c r="AH30" s="1"/>
  <c r="AI32"/>
  <c r="AI30" s="1"/>
  <c r="AJ32"/>
  <c r="AK32"/>
  <c r="AL32"/>
  <c r="AL30" s="1"/>
  <c r="AM32"/>
  <c r="AM30" s="1"/>
  <c r="AN32"/>
  <c r="AO32"/>
  <c r="AP32"/>
  <c r="AP30" s="1"/>
  <c r="AQ32"/>
  <c r="AQ30" s="1"/>
  <c r="AR32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O29" s="1"/>
  <c r="AP39"/>
  <c r="AQ39"/>
  <c r="AR39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L19" i="8" l="1"/>
  <c r="AC19"/>
  <c r="AC19" i="12"/>
  <c r="AE29" i="8"/>
  <c r="AE29" i="12"/>
  <c r="AD19"/>
  <c r="AE19"/>
  <c r="AE19" i="8"/>
  <c r="AB19" i="12"/>
  <c r="AB19" i="8"/>
  <c r="AM19" i="12"/>
  <c r="AM19" i="8"/>
  <c r="AL19" i="12"/>
  <c r="AJ19" i="8"/>
  <c r="AK29" i="12"/>
  <c r="AN29"/>
  <c r="AN19" s="1"/>
  <c r="AO19"/>
  <c r="AK19"/>
  <c r="AJ29"/>
  <c r="AJ19" s="1"/>
  <c r="X15" i="9" l="1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W16"/>
  <c r="W15"/>
  <c r="E15"/>
  <c r="F15"/>
  <c r="G15"/>
  <c r="H15"/>
  <c r="I15"/>
  <c r="J15"/>
  <c r="K15"/>
  <c r="L15"/>
  <c r="M15"/>
  <c r="N15"/>
  <c r="O15"/>
  <c r="P15"/>
  <c r="Q15"/>
  <c r="R15"/>
  <c r="S15"/>
  <c r="T15"/>
  <c r="E16"/>
  <c r="F16"/>
  <c r="G16"/>
  <c r="H16"/>
  <c r="I16"/>
  <c r="J16"/>
  <c r="K16"/>
  <c r="L16"/>
  <c r="M16"/>
  <c r="N16"/>
  <c r="O16"/>
  <c r="P16"/>
  <c r="Q16"/>
  <c r="R16"/>
  <c r="S16"/>
  <c r="T16"/>
  <c r="D16"/>
  <c r="D15"/>
  <c r="BD18"/>
  <c r="BD17"/>
  <c r="BD46" i="8"/>
  <c r="BD45"/>
  <c r="BD44"/>
  <c r="BD43"/>
  <c r="BD42"/>
  <c r="BD41"/>
  <c r="BC40"/>
  <c r="BB40"/>
  <c r="BA40"/>
  <c r="AZ40"/>
  <c r="AY40"/>
  <c r="AX40"/>
  <c r="AW40"/>
  <c r="AV40"/>
  <c r="AU40"/>
  <c r="AT40"/>
  <c r="W40"/>
  <c r="V40"/>
  <c r="U40"/>
  <c r="T40"/>
  <c r="S40"/>
  <c r="S30" s="1"/>
  <c r="R40"/>
  <c r="Q40"/>
  <c r="P40"/>
  <c r="O40"/>
  <c r="N40"/>
  <c r="M40"/>
  <c r="L40"/>
  <c r="K40"/>
  <c r="J40"/>
  <c r="I40"/>
  <c r="H40"/>
  <c r="G40"/>
  <c r="F40"/>
  <c r="E40"/>
  <c r="D40"/>
  <c r="BC39"/>
  <c r="BC29" s="1"/>
  <c r="BB39"/>
  <c r="BA39"/>
  <c r="AZ39"/>
  <c r="AY39"/>
  <c r="AY29" s="1"/>
  <c r="AX39"/>
  <c r="AW39"/>
  <c r="AV39"/>
  <c r="AU39"/>
  <c r="AU29" s="1"/>
  <c r="AT39"/>
  <c r="W39"/>
  <c r="W29" s="1"/>
  <c r="V39"/>
  <c r="V35" s="1"/>
  <c r="U39"/>
  <c r="U35" s="1"/>
  <c r="T39"/>
  <c r="S39"/>
  <c r="R39"/>
  <c r="Q39"/>
  <c r="P39"/>
  <c r="O39"/>
  <c r="N39"/>
  <c r="M39"/>
  <c r="L39"/>
  <c r="K39"/>
  <c r="J39"/>
  <c r="I39"/>
  <c r="H39"/>
  <c r="G39"/>
  <c r="F39"/>
  <c r="E39"/>
  <c r="D39"/>
  <c r="BD38"/>
  <c r="BD37"/>
  <c r="BD36"/>
  <c r="V34"/>
  <c r="V32" s="1"/>
  <c r="U34"/>
  <c r="V33"/>
  <c r="U33"/>
  <c r="BC32"/>
  <c r="BB32"/>
  <c r="BB30" s="1"/>
  <c r="BA32"/>
  <c r="AZ32"/>
  <c r="AY32"/>
  <c r="AX32"/>
  <c r="AX30" s="1"/>
  <c r="AW32"/>
  <c r="AV32"/>
  <c r="AU32"/>
  <c r="AT32"/>
  <c r="AT30" s="1"/>
  <c r="AS32"/>
  <c r="W32"/>
  <c r="U32"/>
  <c r="T32"/>
  <c r="S32"/>
  <c r="R32"/>
  <c r="Q32"/>
  <c r="P32"/>
  <c r="O32"/>
  <c r="N32"/>
  <c r="M32"/>
  <c r="L32"/>
  <c r="K32"/>
  <c r="J32"/>
  <c r="I32"/>
  <c r="H32"/>
  <c r="G32"/>
  <c r="F32"/>
  <c r="E32"/>
  <c r="E30" s="1"/>
  <c r="D32"/>
  <c r="BC31"/>
  <c r="BB31"/>
  <c r="BA31"/>
  <c r="AZ31"/>
  <c r="AY31"/>
  <c r="AX31"/>
  <c r="AW31"/>
  <c r="AV31"/>
  <c r="AU31"/>
  <c r="AT31"/>
  <c r="AS31"/>
  <c r="W31"/>
  <c r="T31"/>
  <c r="S31"/>
  <c r="S29" s="1"/>
  <c r="R31"/>
  <c r="Q31"/>
  <c r="P31"/>
  <c r="O31"/>
  <c r="O29" s="1"/>
  <c r="N31"/>
  <c r="M31"/>
  <c r="L31"/>
  <c r="K31"/>
  <c r="K29" s="1"/>
  <c r="J31"/>
  <c r="J29" s="1"/>
  <c r="I31"/>
  <c r="H31"/>
  <c r="G31"/>
  <c r="G29" s="1"/>
  <c r="F31"/>
  <c r="E31"/>
  <c r="D31"/>
  <c r="BD28"/>
  <c r="BD27"/>
  <c r="BD26"/>
  <c r="BD25"/>
  <c r="BD24"/>
  <c r="BD23"/>
  <c r="BC22"/>
  <c r="BB22"/>
  <c r="BA22"/>
  <c r="AZ22"/>
  <c r="AY22"/>
  <c r="AX22"/>
  <c r="AW22"/>
  <c r="AV22"/>
  <c r="AU22"/>
  <c r="W22"/>
  <c r="T22"/>
  <c r="S22"/>
  <c r="R22"/>
  <c r="Q22"/>
  <c r="P22"/>
  <c r="O22"/>
  <c r="N22"/>
  <c r="M22"/>
  <c r="L22"/>
  <c r="K22"/>
  <c r="J22"/>
  <c r="I22"/>
  <c r="H22"/>
  <c r="G22"/>
  <c r="F22"/>
  <c r="E22"/>
  <c r="D22"/>
  <c r="BC21"/>
  <c r="BB21"/>
  <c r="BA21"/>
  <c r="AZ21"/>
  <c r="AY21"/>
  <c r="AX21"/>
  <c r="AW21"/>
  <c r="AV21"/>
  <c r="AU21"/>
  <c r="W21"/>
  <c r="T21"/>
  <c r="S21"/>
  <c r="R21"/>
  <c r="Q21"/>
  <c r="P21"/>
  <c r="O21"/>
  <c r="N21"/>
  <c r="M21"/>
  <c r="L21"/>
  <c r="K21"/>
  <c r="J21"/>
  <c r="I21"/>
  <c r="H21"/>
  <c r="G21"/>
  <c r="F21"/>
  <c r="E21"/>
  <c r="D21"/>
  <c r="AU16"/>
  <c r="AT16"/>
  <c r="AS16"/>
  <c r="AR16"/>
  <c r="AQ16"/>
  <c r="AP16"/>
  <c r="AO16"/>
  <c r="AN16"/>
  <c r="AM16"/>
  <c r="AL16"/>
  <c r="AK16"/>
  <c r="AJ16"/>
  <c r="AI16"/>
  <c r="AH16"/>
  <c r="AG16"/>
  <c r="AF16"/>
  <c r="AE16"/>
  <c r="AD16"/>
  <c r="AC16"/>
  <c r="AB16"/>
  <c r="AA16"/>
  <c r="Z16"/>
  <c r="Y16"/>
  <c r="X16"/>
  <c r="W16"/>
  <c r="T16"/>
  <c r="S16"/>
  <c r="R16"/>
  <c r="Q16"/>
  <c r="P16"/>
  <c r="O16"/>
  <c r="N16"/>
  <c r="M16"/>
  <c r="L16"/>
  <c r="K16"/>
  <c r="J16"/>
  <c r="I16"/>
  <c r="H16"/>
  <c r="G16"/>
  <c r="F16"/>
  <c r="E16"/>
  <c r="D16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T15"/>
  <c r="S15"/>
  <c r="R15"/>
  <c r="Q15"/>
  <c r="P15"/>
  <c r="O15"/>
  <c r="N15"/>
  <c r="M15"/>
  <c r="L15"/>
  <c r="K15"/>
  <c r="J15"/>
  <c r="I15"/>
  <c r="H15"/>
  <c r="G15"/>
  <c r="F15"/>
  <c r="E15"/>
  <c r="D15"/>
  <c r="BD14"/>
  <c r="BD13"/>
  <c r="BD12"/>
  <c r="BD11"/>
  <c r="BD10"/>
  <c r="BD9"/>
  <c r="BC8"/>
  <c r="BB8"/>
  <c r="BA8"/>
  <c r="AZ8"/>
  <c r="AY8"/>
  <c r="AX8"/>
  <c r="AW8"/>
  <c r="AV8"/>
  <c r="AU8"/>
  <c r="AT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C7"/>
  <c r="BB7"/>
  <c r="BA7"/>
  <c r="AZ7"/>
  <c r="AY7"/>
  <c r="AX7"/>
  <c r="AW7"/>
  <c r="AV7"/>
  <c r="AU7"/>
  <c r="AT7"/>
  <c r="W7"/>
  <c r="V7"/>
  <c r="V47" s="1"/>
  <c r="V48" s="1"/>
  <c r="U7"/>
  <c r="U47" s="1"/>
  <c r="U48" s="1"/>
  <c r="T7"/>
  <c r="S7"/>
  <c r="R7"/>
  <c r="Q7"/>
  <c r="P7"/>
  <c r="O7"/>
  <c r="N7"/>
  <c r="M7"/>
  <c r="L7"/>
  <c r="K7"/>
  <c r="J7"/>
  <c r="I7"/>
  <c r="H7"/>
  <c r="G7"/>
  <c r="F7"/>
  <c r="E7"/>
  <c r="D7"/>
  <c r="E31" i="12"/>
  <c r="F31"/>
  <c r="G31"/>
  <c r="H31"/>
  <c r="I31"/>
  <c r="J31"/>
  <c r="K31"/>
  <c r="L31"/>
  <c r="M31"/>
  <c r="N31"/>
  <c r="O31"/>
  <c r="P31"/>
  <c r="Q31"/>
  <c r="R31"/>
  <c r="S31"/>
  <c r="AS31"/>
  <c r="AT31"/>
  <c r="AU31"/>
  <c r="AV31"/>
  <c r="AW31"/>
  <c r="AX31"/>
  <c r="AY31"/>
  <c r="AZ31"/>
  <c r="BA31"/>
  <c r="BB31"/>
  <c r="BC31"/>
  <c r="E32"/>
  <c r="F32"/>
  <c r="G32"/>
  <c r="H32"/>
  <c r="I32"/>
  <c r="J32"/>
  <c r="K32"/>
  <c r="L32"/>
  <c r="M32"/>
  <c r="N32"/>
  <c r="O32"/>
  <c r="P32"/>
  <c r="Q32"/>
  <c r="R32"/>
  <c r="S32"/>
  <c r="AS32"/>
  <c r="AT32"/>
  <c r="AU32"/>
  <c r="AV32"/>
  <c r="AW32"/>
  <c r="AX32"/>
  <c r="AY32"/>
  <c r="AZ32"/>
  <c r="BA32"/>
  <c r="BB32"/>
  <c r="BC32"/>
  <c r="D31"/>
  <c r="D32"/>
  <c r="BD23"/>
  <c r="BD24"/>
  <c r="BD25"/>
  <c r="BD26"/>
  <c r="BD27"/>
  <c r="BD28"/>
  <c r="BD36"/>
  <c r="BD37"/>
  <c r="BD38"/>
  <c r="BD41"/>
  <c r="BD42"/>
  <c r="BD43"/>
  <c r="BD44"/>
  <c r="BD45"/>
  <c r="BD46"/>
  <c r="U33"/>
  <c r="V33"/>
  <c r="U34"/>
  <c r="BD34" s="1"/>
  <c r="V34"/>
  <c r="E21"/>
  <c r="F21"/>
  <c r="G21"/>
  <c r="H21"/>
  <c r="I21"/>
  <c r="J21"/>
  <c r="K21"/>
  <c r="L21"/>
  <c r="M21"/>
  <c r="N21"/>
  <c r="O21"/>
  <c r="P21"/>
  <c r="Q21"/>
  <c r="R21"/>
  <c r="S21"/>
  <c r="AR21"/>
  <c r="AS21"/>
  <c r="AT21"/>
  <c r="AU21"/>
  <c r="AV21"/>
  <c r="AW21"/>
  <c r="AX21"/>
  <c r="AY21"/>
  <c r="AZ21"/>
  <c r="BA21"/>
  <c r="BB21"/>
  <c r="BC21"/>
  <c r="E22"/>
  <c r="F22"/>
  <c r="G22"/>
  <c r="H22"/>
  <c r="I22"/>
  <c r="J22"/>
  <c r="K22"/>
  <c r="L22"/>
  <c r="M22"/>
  <c r="N22"/>
  <c r="O22"/>
  <c r="P22"/>
  <c r="Q22"/>
  <c r="R22"/>
  <c r="S22"/>
  <c r="AR22"/>
  <c r="AS22"/>
  <c r="AT22"/>
  <c r="AU22"/>
  <c r="AV22"/>
  <c r="AW22"/>
  <c r="AX22"/>
  <c r="AY22"/>
  <c r="AZ22"/>
  <c r="BA22"/>
  <c r="BB22"/>
  <c r="BC22"/>
  <c r="D22"/>
  <c r="D21"/>
  <c r="E15"/>
  <c r="F15"/>
  <c r="G15"/>
  <c r="H15"/>
  <c r="I15"/>
  <c r="J15"/>
  <c r="K15"/>
  <c r="L15"/>
  <c r="M15"/>
  <c r="N15"/>
  <c r="O15"/>
  <c r="P15"/>
  <c r="Q15"/>
  <c r="R15"/>
  <c r="S15"/>
  <c r="T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E16"/>
  <c r="F16"/>
  <c r="G16"/>
  <c r="H16"/>
  <c r="I16"/>
  <c r="J16"/>
  <c r="K16"/>
  <c r="L16"/>
  <c r="M16"/>
  <c r="N16"/>
  <c r="O16"/>
  <c r="P16"/>
  <c r="Q16"/>
  <c r="R16"/>
  <c r="S16"/>
  <c r="T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D15"/>
  <c r="D16"/>
  <c r="K30" i="8" l="1"/>
  <c r="K20" s="1"/>
  <c r="AE47"/>
  <c r="AE48" s="1"/>
  <c r="O30"/>
  <c r="O20" s="1"/>
  <c r="G19"/>
  <c r="G47" s="1"/>
  <c r="G48" s="1"/>
  <c r="AC47"/>
  <c r="AC48" s="1"/>
  <c r="E20"/>
  <c r="Z47"/>
  <c r="Z48" s="1"/>
  <c r="AH47"/>
  <c r="AH48" s="1"/>
  <c r="W30"/>
  <c r="W20" s="1"/>
  <c r="AU30"/>
  <c r="AU20" s="1"/>
  <c r="AY30"/>
  <c r="AY20" s="1"/>
  <c r="AY18" s="1"/>
  <c r="AY16" s="1"/>
  <c r="BC30"/>
  <c r="BC20" s="1"/>
  <c r="BC18" s="1"/>
  <c r="BC16" s="1"/>
  <c r="AQ47"/>
  <c r="AQ48" s="1"/>
  <c r="G30"/>
  <c r="G20" s="1"/>
  <c r="BB20"/>
  <c r="BB18" s="1"/>
  <c r="BB16" s="1"/>
  <c r="BA30"/>
  <c r="BA20" s="1"/>
  <c r="BA18" s="1"/>
  <c r="BA16" s="1"/>
  <c r="AD47"/>
  <c r="AD48" s="1"/>
  <c r="AP47"/>
  <c r="AP48" s="1"/>
  <c r="AT29"/>
  <c r="AX29"/>
  <c r="AX19" s="1"/>
  <c r="AX17" s="1"/>
  <c r="AX15" s="1"/>
  <c r="BB29"/>
  <c r="BB19" s="1"/>
  <c r="BB17" s="1"/>
  <c r="BB15" s="1"/>
  <c r="F30"/>
  <c r="F20" s="1"/>
  <c r="J30"/>
  <c r="J20" s="1"/>
  <c r="N30"/>
  <c r="N20" s="1"/>
  <c r="R30"/>
  <c r="R20" s="1"/>
  <c r="S19"/>
  <c r="S47" s="1"/>
  <c r="S48" s="1"/>
  <c r="K19"/>
  <c r="K47" s="1"/>
  <c r="K48" s="1"/>
  <c r="N29"/>
  <c r="N19" s="1"/>
  <c r="N47" s="1"/>
  <c r="N48" s="1"/>
  <c r="AY19"/>
  <c r="AY17" s="1"/>
  <c r="AY15" s="1"/>
  <c r="H29"/>
  <c r="H19" s="1"/>
  <c r="H47" s="1"/>
  <c r="H48" s="1"/>
  <c r="L29"/>
  <c r="L19" s="1"/>
  <c r="L47" s="1"/>
  <c r="L48" s="1"/>
  <c r="T29"/>
  <c r="T19" s="1"/>
  <c r="T47" s="1"/>
  <c r="T48" s="1"/>
  <c r="AX20"/>
  <c r="AX18" s="1"/>
  <c r="AX16" s="1"/>
  <c r="AA47"/>
  <c r="AA48" s="1"/>
  <c r="V30"/>
  <c r="S20"/>
  <c r="W19"/>
  <c r="W47" s="1"/>
  <c r="W48" s="1"/>
  <c r="F29"/>
  <c r="F19" s="1"/>
  <c r="F47" s="1"/>
  <c r="F48" s="1"/>
  <c r="R29"/>
  <c r="R19" s="1"/>
  <c r="R47" s="1"/>
  <c r="R48" s="1"/>
  <c r="V31"/>
  <c r="V29" s="1"/>
  <c r="E29"/>
  <c r="E19" s="1"/>
  <c r="E47" s="1"/>
  <c r="E48" s="1"/>
  <c r="I29"/>
  <c r="I19" s="1"/>
  <c r="I47" s="1"/>
  <c r="I48" s="1"/>
  <c r="M29"/>
  <c r="M19" s="1"/>
  <c r="M47" s="1"/>
  <c r="M48" s="1"/>
  <c r="Q29"/>
  <c r="Q19" s="1"/>
  <c r="Q47" s="1"/>
  <c r="Q48" s="1"/>
  <c r="U31"/>
  <c r="U29" s="1"/>
  <c r="AO47"/>
  <c r="AO48" s="1"/>
  <c r="U30"/>
  <c r="J19"/>
  <c r="J47" s="1"/>
  <c r="J48" s="1"/>
  <c r="AU19"/>
  <c r="AU47" s="1"/>
  <c r="AU48" s="1"/>
  <c r="Y47"/>
  <c r="Y48" s="1"/>
  <c r="AG47"/>
  <c r="AG48" s="1"/>
  <c r="AW29"/>
  <c r="AW19" s="1"/>
  <c r="AW17" s="1"/>
  <c r="AW15" s="1"/>
  <c r="M30"/>
  <c r="M20" s="1"/>
  <c r="AW30"/>
  <c r="AW20" s="1"/>
  <c r="AW18" s="1"/>
  <c r="AW16" s="1"/>
  <c r="AB47"/>
  <c r="AB48" s="1"/>
  <c r="AR47"/>
  <c r="AR48" s="1"/>
  <c r="AZ29"/>
  <c r="AZ19" s="1"/>
  <c r="AZ17" s="1"/>
  <c r="AZ15" s="1"/>
  <c r="H30"/>
  <c r="H20" s="1"/>
  <c r="P30"/>
  <c r="P20" s="1"/>
  <c r="AV30"/>
  <c r="AV20" s="1"/>
  <c r="AV18" s="1"/>
  <c r="AV16" s="1"/>
  <c r="AZ30"/>
  <c r="AZ20" s="1"/>
  <c r="AZ18" s="1"/>
  <c r="AZ16" s="1"/>
  <c r="BC19"/>
  <c r="BC17" s="1"/>
  <c r="BC15" s="1"/>
  <c r="AS29"/>
  <c r="AS47" s="1"/>
  <c r="AS48" s="1"/>
  <c r="BA29"/>
  <c r="BA19" s="1"/>
  <c r="BA17" s="1"/>
  <c r="BA15" s="1"/>
  <c r="I30"/>
  <c r="I20" s="1"/>
  <c r="Q30"/>
  <c r="Q20" s="1"/>
  <c r="AS30"/>
  <c r="X47"/>
  <c r="X48" s="1"/>
  <c r="AF47"/>
  <c r="AF48" s="1"/>
  <c r="AN47"/>
  <c r="AN48" s="1"/>
  <c r="AV29"/>
  <c r="AV19" s="1"/>
  <c r="AV17" s="1"/>
  <c r="AV15" s="1"/>
  <c r="L30"/>
  <c r="L20" s="1"/>
  <c r="T30"/>
  <c r="T20" s="1"/>
  <c r="BD8"/>
  <c r="AT47"/>
  <c r="AT48" s="1"/>
  <c r="BD40"/>
  <c r="BD7"/>
  <c r="O19"/>
  <c r="O47" s="1"/>
  <c r="O48" s="1"/>
  <c r="BD39"/>
  <c r="P29"/>
  <c r="P19" s="1"/>
  <c r="P47" s="1"/>
  <c r="P48" s="1"/>
  <c r="BD33" i="12"/>
  <c r="BD21" i="8"/>
  <c r="BD34"/>
  <c r="BD22" i="12"/>
  <c r="BD22" i="8"/>
  <c r="D29"/>
  <c r="D30"/>
  <c r="BD32"/>
  <c r="BD33"/>
  <c r="BD35"/>
  <c r="BD21" i="12"/>
  <c r="BA47" i="8" l="1"/>
  <c r="BA48" s="1"/>
  <c r="BB47"/>
  <c r="BB48" s="1"/>
  <c r="BD31"/>
  <c r="AW47"/>
  <c r="AW48" s="1"/>
  <c r="AY47"/>
  <c r="AY48" s="1"/>
  <c r="AM47"/>
  <c r="AM48" s="1"/>
  <c r="AI47"/>
  <c r="AI48" s="1"/>
  <c r="AK47"/>
  <c r="AK48" s="1"/>
  <c r="AL47"/>
  <c r="AL48" s="1"/>
  <c r="AJ47"/>
  <c r="AJ48" s="1"/>
  <c r="BD18"/>
  <c r="AX47"/>
  <c r="AX48" s="1"/>
  <c r="BC47"/>
  <c r="BC48" s="1"/>
  <c r="AZ47"/>
  <c r="AZ48" s="1"/>
  <c r="BD15"/>
  <c r="AV47"/>
  <c r="AV48" s="1"/>
  <c r="BD17"/>
  <c r="BD16"/>
  <c r="BD30"/>
  <c r="D20"/>
  <c r="BD20" s="1"/>
  <c r="BD29"/>
  <c r="D19"/>
  <c r="BC40" i="12"/>
  <c r="BC30" s="1"/>
  <c r="BC20" s="1"/>
  <c r="BC18" s="1"/>
  <c r="BC16" s="1"/>
  <c r="BB40"/>
  <c r="BA40"/>
  <c r="AZ40"/>
  <c r="AY40"/>
  <c r="AY30" s="1"/>
  <c r="AY20" s="1"/>
  <c r="AY18" s="1"/>
  <c r="AY16" s="1"/>
  <c r="AX40"/>
  <c r="AW40"/>
  <c r="AV40"/>
  <c r="AV30" s="1"/>
  <c r="AV20" s="1"/>
  <c r="AV18" s="1"/>
  <c r="AU40"/>
  <c r="AU30" s="1"/>
  <c r="AU20" s="1"/>
  <c r="AT40"/>
  <c r="AT30" s="1"/>
  <c r="AT20" s="1"/>
  <c r="AS40"/>
  <c r="AR20"/>
  <c r="S30"/>
  <c r="S20" s="1"/>
  <c r="P30"/>
  <c r="P20" s="1"/>
  <c r="O30"/>
  <c r="O20" s="1"/>
  <c r="N30"/>
  <c r="N20" s="1"/>
  <c r="L40"/>
  <c r="L30" s="1"/>
  <c r="L20" s="1"/>
  <c r="K40"/>
  <c r="K30" s="1"/>
  <c r="K20" s="1"/>
  <c r="J40"/>
  <c r="J30" s="1"/>
  <c r="J20" s="1"/>
  <c r="I40"/>
  <c r="H40"/>
  <c r="H30" s="1"/>
  <c r="H20" s="1"/>
  <c r="G40"/>
  <c r="G30" s="1"/>
  <c r="G20" s="1"/>
  <c r="F40"/>
  <c r="E40"/>
  <c r="D40"/>
  <c r="BC39"/>
  <c r="BC29" s="1"/>
  <c r="BC19" s="1"/>
  <c r="BC17" s="1"/>
  <c r="BC15" s="1"/>
  <c r="BB39"/>
  <c r="BA39"/>
  <c r="AZ39"/>
  <c r="AZ29" s="1"/>
  <c r="AZ19" s="1"/>
  <c r="AZ17" s="1"/>
  <c r="AZ15" s="1"/>
  <c r="AY39"/>
  <c r="AY29" s="1"/>
  <c r="AY19" s="1"/>
  <c r="AY17" s="1"/>
  <c r="AY15" s="1"/>
  <c r="AX39"/>
  <c r="AX29" s="1"/>
  <c r="AX19" s="1"/>
  <c r="AX17" s="1"/>
  <c r="AX15" s="1"/>
  <c r="AW39"/>
  <c r="AV39"/>
  <c r="AV29" s="1"/>
  <c r="AV19" s="1"/>
  <c r="AV17" s="1"/>
  <c r="AV15" s="1"/>
  <c r="AU39"/>
  <c r="AU29" s="1"/>
  <c r="AU19" s="1"/>
  <c r="AT39"/>
  <c r="AT29" s="1"/>
  <c r="AT19" s="1"/>
  <c r="AS39"/>
  <c r="AR19"/>
  <c r="V35"/>
  <c r="U35"/>
  <c r="S29"/>
  <c r="S19" s="1"/>
  <c r="P29"/>
  <c r="P19" s="1"/>
  <c r="O29"/>
  <c r="O19" s="1"/>
  <c r="L39"/>
  <c r="L29" s="1"/>
  <c r="L19" s="1"/>
  <c r="K39"/>
  <c r="K29" s="1"/>
  <c r="K19" s="1"/>
  <c r="J39"/>
  <c r="J29" s="1"/>
  <c r="J19" s="1"/>
  <c r="I39"/>
  <c r="H39"/>
  <c r="H29" s="1"/>
  <c r="H19" s="1"/>
  <c r="G39"/>
  <c r="G29" s="1"/>
  <c r="G19" s="1"/>
  <c r="F39"/>
  <c r="F29" s="1"/>
  <c r="F19" s="1"/>
  <c r="E39"/>
  <c r="D39"/>
  <c r="D29" s="1"/>
  <c r="D19" s="1"/>
  <c r="BD32"/>
  <c r="BB30"/>
  <c r="BA30"/>
  <c r="BA20" s="1"/>
  <c r="BA18" s="1"/>
  <c r="BA16" s="1"/>
  <c r="AZ30"/>
  <c r="AZ20" s="1"/>
  <c r="AZ18" s="1"/>
  <c r="AZ16" s="1"/>
  <c r="AX30"/>
  <c r="AX20" s="1"/>
  <c r="AX18" s="1"/>
  <c r="AX16" s="1"/>
  <c r="AW30"/>
  <c r="AS30"/>
  <c r="AS20" s="1"/>
  <c r="R30"/>
  <c r="R20" s="1"/>
  <c r="Q30"/>
  <c r="Q20" s="1"/>
  <c r="M30"/>
  <c r="M20" s="1"/>
  <c r="I30"/>
  <c r="I20" s="1"/>
  <c r="F30"/>
  <c r="F20" s="1"/>
  <c r="E30"/>
  <c r="E20" s="1"/>
  <c r="D30"/>
  <c r="BB29"/>
  <c r="BB19" s="1"/>
  <c r="BB17" s="1"/>
  <c r="BB15" s="1"/>
  <c r="BA29"/>
  <c r="BA19" s="1"/>
  <c r="BA17" s="1"/>
  <c r="BA15" s="1"/>
  <c r="AW29"/>
  <c r="AW19" s="1"/>
  <c r="AW17" s="1"/>
  <c r="AW15" s="1"/>
  <c r="AS29"/>
  <c r="AS19" s="1"/>
  <c r="R29"/>
  <c r="R19" s="1"/>
  <c r="Q29"/>
  <c r="Q19" s="1"/>
  <c r="N29"/>
  <c r="N19" s="1"/>
  <c r="M29"/>
  <c r="M19" s="1"/>
  <c r="I29"/>
  <c r="I19" s="1"/>
  <c r="E29"/>
  <c r="E19" s="1"/>
  <c r="BB20"/>
  <c r="BB18" s="1"/>
  <c r="BB16" s="1"/>
  <c r="AW20"/>
  <c r="AW18" s="1"/>
  <c r="AW16" s="1"/>
  <c r="BD14"/>
  <c r="BD13"/>
  <c r="BD12"/>
  <c r="BD11"/>
  <c r="BD10"/>
  <c r="BD9"/>
  <c r="BC8"/>
  <c r="BB8"/>
  <c r="BA8"/>
  <c r="AZ8"/>
  <c r="AY8"/>
  <c r="AX8"/>
  <c r="AW8"/>
  <c r="AV8"/>
  <c r="AU8"/>
  <c r="AT8"/>
  <c r="AS8"/>
  <c r="R8"/>
  <c r="Q8"/>
  <c r="P8"/>
  <c r="O8"/>
  <c r="N8"/>
  <c r="M8"/>
  <c r="L8"/>
  <c r="K8"/>
  <c r="J8"/>
  <c r="I8"/>
  <c r="H8"/>
  <c r="G8"/>
  <c r="F8"/>
  <c r="E8"/>
  <c r="D8"/>
  <c r="BC7"/>
  <c r="BB7"/>
  <c r="BA7"/>
  <c r="AZ7"/>
  <c r="AY7"/>
  <c r="AX7"/>
  <c r="AW7"/>
  <c r="AV7"/>
  <c r="AU7"/>
  <c r="AT7"/>
  <c r="AS7"/>
  <c r="R7"/>
  <c r="Q7"/>
  <c r="P7"/>
  <c r="O7"/>
  <c r="N7"/>
  <c r="M7"/>
  <c r="L7"/>
  <c r="K7"/>
  <c r="J7"/>
  <c r="I7"/>
  <c r="H7"/>
  <c r="G7"/>
  <c r="F7"/>
  <c r="E7"/>
  <c r="D7"/>
  <c r="D47" l="1"/>
  <c r="D48" s="1"/>
  <c r="BD8"/>
  <c r="T47"/>
  <c r="T48" s="1"/>
  <c r="N47"/>
  <c r="N48" s="1"/>
  <c r="AC47"/>
  <c r="AC48" s="1"/>
  <c r="AO47"/>
  <c r="AO48" s="1"/>
  <c r="AS47"/>
  <c r="AS48" s="1"/>
  <c r="BD7"/>
  <c r="Y47"/>
  <c r="Y48" s="1"/>
  <c r="I47"/>
  <c r="I48" s="1"/>
  <c r="F47"/>
  <c r="F48" s="1"/>
  <c r="R47"/>
  <c r="R48" s="1"/>
  <c r="L47"/>
  <c r="L48" s="1"/>
  <c r="P47"/>
  <c r="P48" s="1"/>
  <c r="M47"/>
  <c r="M48" s="1"/>
  <c r="H47"/>
  <c r="H48" s="1"/>
  <c r="J47"/>
  <c r="J48" s="1"/>
  <c r="E47"/>
  <c r="E48" s="1"/>
  <c r="Q47"/>
  <c r="Q48" s="1"/>
  <c r="AG47"/>
  <c r="AG48" s="1"/>
  <c r="AK47"/>
  <c r="AK48" s="1"/>
  <c r="AW47"/>
  <c r="AW48" s="1"/>
  <c r="BA47"/>
  <c r="BA48" s="1"/>
  <c r="AF47"/>
  <c r="AF48" s="1"/>
  <c r="AJ47"/>
  <c r="AJ48" s="1"/>
  <c r="AV47"/>
  <c r="AV48" s="1"/>
  <c r="BD30"/>
  <c r="G47"/>
  <c r="G48" s="1"/>
  <c r="K47"/>
  <c r="K48" s="1"/>
  <c r="O47"/>
  <c r="O48" s="1"/>
  <c r="S47"/>
  <c r="S48" s="1"/>
  <c r="W47"/>
  <c r="W48" s="1"/>
  <c r="AA47"/>
  <c r="AA48" s="1"/>
  <c r="AE47"/>
  <c r="AE48" s="1"/>
  <c r="AI47"/>
  <c r="AI48" s="1"/>
  <c r="AM47"/>
  <c r="AM48" s="1"/>
  <c r="AQ47"/>
  <c r="AQ48" s="1"/>
  <c r="AU47"/>
  <c r="AU48" s="1"/>
  <c r="AY47"/>
  <c r="AY48" s="1"/>
  <c r="BC47"/>
  <c r="BC48" s="1"/>
  <c r="BD35"/>
  <c r="BD29"/>
  <c r="AB47"/>
  <c r="AB48" s="1"/>
  <c r="AR47"/>
  <c r="AR48" s="1"/>
  <c r="Z47"/>
  <c r="Z48" s="1"/>
  <c r="AD47"/>
  <c r="AD48" s="1"/>
  <c r="AH47"/>
  <c r="AH48" s="1"/>
  <c r="AL47"/>
  <c r="AL48" s="1"/>
  <c r="AP47"/>
  <c r="AP48" s="1"/>
  <c r="AT47"/>
  <c r="AT48" s="1"/>
  <c r="AX47"/>
  <c r="AX48" s="1"/>
  <c r="BB47"/>
  <c r="BB48" s="1"/>
  <c r="D20"/>
  <c r="BD19" i="8"/>
  <c r="BD47" s="1"/>
  <c r="BD48" s="1"/>
  <c r="D47"/>
  <c r="D48" s="1"/>
  <c r="X47" i="12"/>
  <c r="X48" s="1"/>
  <c r="AN47"/>
  <c r="AN48" s="1"/>
  <c r="AZ47"/>
  <c r="AZ48" s="1"/>
  <c r="BD40"/>
  <c r="BD39"/>
  <c r="BD20"/>
  <c r="BD31"/>
  <c r="AV16"/>
  <c r="BD16" s="1"/>
  <c r="BD18"/>
  <c r="V47"/>
  <c r="V48" s="1"/>
  <c r="E27" i="10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D27"/>
  <c r="E27" i="1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BA27"/>
  <c r="BB27"/>
  <c r="BC27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BA28"/>
  <c r="BB28"/>
  <c r="BC28"/>
  <c r="D27"/>
  <c r="BD19" i="12" l="1"/>
  <c r="BD17" l="1"/>
  <c r="E33" i="9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BA33"/>
  <c r="BB33"/>
  <c r="BC33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BA34"/>
  <c r="BB34"/>
  <c r="BC34"/>
  <c r="D34"/>
  <c r="D33"/>
  <c r="E25"/>
  <c r="E23" s="1"/>
  <c r="E13" s="1"/>
  <c r="F25"/>
  <c r="G25"/>
  <c r="H25"/>
  <c r="I25"/>
  <c r="I23" s="1"/>
  <c r="I13" s="1"/>
  <c r="J25"/>
  <c r="J23" s="1"/>
  <c r="K25"/>
  <c r="K23" s="1"/>
  <c r="K13" s="1"/>
  <c r="L25"/>
  <c r="M25"/>
  <c r="N25"/>
  <c r="N23" s="1"/>
  <c r="O25"/>
  <c r="P25"/>
  <c r="Q25"/>
  <c r="Q23" s="1"/>
  <c r="Q13" s="1"/>
  <c r="R25"/>
  <c r="S25"/>
  <c r="S23" s="1"/>
  <c r="S13" s="1"/>
  <c r="T25"/>
  <c r="U25"/>
  <c r="V25"/>
  <c r="W25"/>
  <c r="X25"/>
  <c r="Y25"/>
  <c r="Y23" s="1"/>
  <c r="Y13" s="1"/>
  <c r="Z25"/>
  <c r="AA25"/>
  <c r="AA23" s="1"/>
  <c r="AA13" s="1"/>
  <c r="AB25"/>
  <c r="AC25"/>
  <c r="AC23" s="1"/>
  <c r="AD25"/>
  <c r="AE25"/>
  <c r="AF25"/>
  <c r="AG25"/>
  <c r="AG23" s="1"/>
  <c r="AG13" s="1"/>
  <c r="AH25"/>
  <c r="AI25"/>
  <c r="AI23" s="1"/>
  <c r="AI13" s="1"/>
  <c r="AJ25"/>
  <c r="AK25"/>
  <c r="AL25"/>
  <c r="AM25"/>
  <c r="AM23" s="1"/>
  <c r="AN25"/>
  <c r="AO25"/>
  <c r="AO23" s="1"/>
  <c r="AO13" s="1"/>
  <c r="AP25"/>
  <c r="AQ25"/>
  <c r="AQ23" s="1"/>
  <c r="AQ13" s="1"/>
  <c r="AR25"/>
  <c r="AS25"/>
  <c r="AS23" s="1"/>
  <c r="AT25"/>
  <c r="AU25"/>
  <c r="AU23" s="1"/>
  <c r="AV25"/>
  <c r="AW25"/>
  <c r="AW23" s="1"/>
  <c r="AW13" s="1"/>
  <c r="AX25"/>
  <c r="AY25"/>
  <c r="AY23" s="1"/>
  <c r="AY13" s="1"/>
  <c r="AZ25"/>
  <c r="BA25"/>
  <c r="BB25"/>
  <c r="BC25"/>
  <c r="BC23" s="1"/>
  <c r="E26"/>
  <c r="F26"/>
  <c r="G26"/>
  <c r="G24" s="1"/>
  <c r="H26"/>
  <c r="I26"/>
  <c r="J26"/>
  <c r="J24" s="1"/>
  <c r="J14" s="1"/>
  <c r="K26"/>
  <c r="L26"/>
  <c r="M26"/>
  <c r="N26"/>
  <c r="N24" s="1"/>
  <c r="N14" s="1"/>
  <c r="O26"/>
  <c r="O24" s="1"/>
  <c r="P26"/>
  <c r="Q26"/>
  <c r="R26"/>
  <c r="R24" s="1"/>
  <c r="R14" s="1"/>
  <c r="S26"/>
  <c r="T26"/>
  <c r="U26"/>
  <c r="V26"/>
  <c r="V24" s="1"/>
  <c r="W26"/>
  <c r="W24" s="1"/>
  <c r="X26"/>
  <c r="Y26"/>
  <c r="Z26"/>
  <c r="AA26"/>
  <c r="AB26"/>
  <c r="AC26"/>
  <c r="AD26"/>
  <c r="AD24" s="1"/>
  <c r="AD14" s="1"/>
  <c r="AE26"/>
  <c r="AE24" s="1"/>
  <c r="AF26"/>
  <c r="AG26"/>
  <c r="AH26"/>
  <c r="AH24" s="1"/>
  <c r="AH14" s="1"/>
  <c r="AI26"/>
  <c r="AJ26"/>
  <c r="AK26"/>
  <c r="AL26"/>
  <c r="AM26"/>
  <c r="AM24" s="1"/>
  <c r="AN26"/>
  <c r="AO26"/>
  <c r="AP26"/>
  <c r="AP24" s="1"/>
  <c r="AP14" s="1"/>
  <c r="AQ26"/>
  <c r="AR26"/>
  <c r="AS26"/>
  <c r="AT26"/>
  <c r="AT24" s="1"/>
  <c r="AT14" s="1"/>
  <c r="AU26"/>
  <c r="AU24" s="1"/>
  <c r="AV26"/>
  <c r="AW26"/>
  <c r="AX26"/>
  <c r="AX24" s="1"/>
  <c r="AX14" s="1"/>
  <c r="AY26"/>
  <c r="AZ26"/>
  <c r="BA26"/>
  <c r="BB26"/>
  <c r="BB24" s="1"/>
  <c r="BB14" s="1"/>
  <c r="BC26"/>
  <c r="BC24" s="1"/>
  <c r="D26"/>
  <c r="D25"/>
  <c r="BD30"/>
  <c r="BD29"/>
  <c r="BD44" i="10"/>
  <c r="BC43"/>
  <c r="BB43"/>
  <c r="BA43"/>
  <c r="AZ43"/>
  <c r="AY43"/>
  <c r="AX43"/>
  <c r="AW43"/>
  <c r="AV43"/>
  <c r="AU43"/>
  <c r="AT43"/>
  <c r="AS43"/>
  <c r="AR43"/>
  <c r="AQ43"/>
  <c r="AP43"/>
  <c r="AO43"/>
  <c r="AN43"/>
  <c r="AM43"/>
  <c r="AL43"/>
  <c r="AK43"/>
  <c r="AJ43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BD42"/>
  <c r="BC41"/>
  <c r="BC25" s="1"/>
  <c r="BB41"/>
  <c r="BB25" s="1"/>
  <c r="BA41"/>
  <c r="AZ41"/>
  <c r="AY41"/>
  <c r="AY25" s="1"/>
  <c r="AX41"/>
  <c r="AX25" s="1"/>
  <c r="AW41"/>
  <c r="AW25" s="1"/>
  <c r="AV41"/>
  <c r="AU41"/>
  <c r="AU25" s="1"/>
  <c r="AT41"/>
  <c r="AT25" s="1"/>
  <c r="AS41"/>
  <c r="AR41"/>
  <c r="AQ41"/>
  <c r="AQ25" s="1"/>
  <c r="AP41"/>
  <c r="AP25" s="1"/>
  <c r="AO41"/>
  <c r="AO25" s="1"/>
  <c r="AN41"/>
  <c r="AM41"/>
  <c r="AM25" s="1"/>
  <c r="AL41"/>
  <c r="AL25" s="1"/>
  <c r="AK41"/>
  <c r="AJ41"/>
  <c r="AI41"/>
  <c r="AI25" s="1"/>
  <c r="AH41"/>
  <c r="AH25" s="1"/>
  <c r="AG41"/>
  <c r="AG25" s="1"/>
  <c r="AF41"/>
  <c r="AE41"/>
  <c r="AE25" s="1"/>
  <c r="AD41"/>
  <c r="AD25" s="1"/>
  <c r="AC41"/>
  <c r="AB41"/>
  <c r="AA41"/>
  <c r="AA25" s="1"/>
  <c r="Z41"/>
  <c r="Z25" s="1"/>
  <c r="Y41"/>
  <c r="Y25" s="1"/>
  <c r="X41"/>
  <c r="W41"/>
  <c r="W25" s="1"/>
  <c r="V41"/>
  <c r="V25" s="1"/>
  <c r="U41"/>
  <c r="T41"/>
  <c r="S41"/>
  <c r="S25" s="1"/>
  <c r="R41"/>
  <c r="R25" s="1"/>
  <c r="Q41"/>
  <c r="Q25" s="1"/>
  <c r="P41"/>
  <c r="O41"/>
  <c r="O25" s="1"/>
  <c r="N41"/>
  <c r="N25" s="1"/>
  <c r="M41"/>
  <c r="L41"/>
  <c r="K41"/>
  <c r="K25" s="1"/>
  <c r="J41"/>
  <c r="J25" s="1"/>
  <c r="I41"/>
  <c r="I25" s="1"/>
  <c r="H41"/>
  <c r="G41"/>
  <c r="G25" s="1"/>
  <c r="F41"/>
  <c r="F25" s="1"/>
  <c r="E41"/>
  <c r="D41"/>
  <c r="BD40"/>
  <c r="BD39"/>
  <c r="BD38"/>
  <c r="BD37"/>
  <c r="BD36"/>
  <c r="BD35"/>
  <c r="BD34"/>
  <c r="BD33"/>
  <c r="BD32"/>
  <c r="BD31"/>
  <c r="BD30"/>
  <c r="BD29"/>
  <c r="D28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BD26" s="1"/>
  <c r="BA25"/>
  <c r="AZ25"/>
  <c r="AV25"/>
  <c r="AS25"/>
  <c r="AR25"/>
  <c r="AN25"/>
  <c r="AK25"/>
  <c r="AJ25"/>
  <c r="AF25"/>
  <c r="AC25"/>
  <c r="AB25"/>
  <c r="X25"/>
  <c r="U25"/>
  <c r="T25"/>
  <c r="P25"/>
  <c r="M25"/>
  <c r="L25"/>
  <c r="H25"/>
  <c r="E25"/>
  <c r="D25"/>
  <c r="BD24"/>
  <c r="BD23"/>
  <c r="BD22"/>
  <c r="BD20" s="1"/>
  <c r="BD21"/>
  <c r="BC20"/>
  <c r="BB20"/>
  <c r="BA20"/>
  <c r="AZ20"/>
  <c r="AY20"/>
  <c r="AX20"/>
  <c r="AW20"/>
  <c r="AV20"/>
  <c r="AU20"/>
  <c r="AT20"/>
  <c r="AS20"/>
  <c r="AR20"/>
  <c r="AQ20"/>
  <c r="AP20"/>
  <c r="AO20"/>
  <c r="AN20"/>
  <c r="AM20"/>
  <c r="AL20"/>
  <c r="AK20"/>
  <c r="AJ20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BC19"/>
  <c r="BB19"/>
  <c r="BA19"/>
  <c r="AZ19"/>
  <c r="AY19"/>
  <c r="AX19"/>
  <c r="AW19"/>
  <c r="AV19"/>
  <c r="AU19"/>
  <c r="AT19"/>
  <c r="AS19"/>
  <c r="AR19"/>
  <c r="AQ19"/>
  <c r="AP19"/>
  <c r="AO19"/>
  <c r="AN19"/>
  <c r="AM19"/>
  <c r="AL19"/>
  <c r="AK19"/>
  <c r="AJ19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BD18"/>
  <c r="BD17"/>
  <c r="BD16"/>
  <c r="BD15"/>
  <c r="BD14"/>
  <c r="BD13"/>
  <c r="BD12"/>
  <c r="BD11"/>
  <c r="BD10"/>
  <c r="BD9"/>
  <c r="BC8"/>
  <c r="BC46" s="1"/>
  <c r="BB8"/>
  <c r="BA8"/>
  <c r="AZ8"/>
  <c r="AZ46" s="1"/>
  <c r="AY8"/>
  <c r="AY46" s="1"/>
  <c r="AX8"/>
  <c r="AW8"/>
  <c r="AV8"/>
  <c r="AV46" s="1"/>
  <c r="AU8"/>
  <c r="AU46" s="1"/>
  <c r="AT8"/>
  <c r="AS8"/>
  <c r="AR8"/>
  <c r="AR46" s="1"/>
  <c r="AQ8"/>
  <c r="AQ46" s="1"/>
  <c r="AP8"/>
  <c r="AO8"/>
  <c r="AN8"/>
  <c r="AN46" s="1"/>
  <c r="AM8"/>
  <c r="AM46" s="1"/>
  <c r="AL8"/>
  <c r="AK8"/>
  <c r="AJ8"/>
  <c r="AJ46" s="1"/>
  <c r="AI8"/>
  <c r="AI46" s="1"/>
  <c r="AH8"/>
  <c r="AG8"/>
  <c r="AF8"/>
  <c r="AF46" s="1"/>
  <c r="AE8"/>
  <c r="AE46" s="1"/>
  <c r="AD8"/>
  <c r="AC8"/>
  <c r="AB8"/>
  <c r="AB46" s="1"/>
  <c r="AA8"/>
  <c r="AA46" s="1"/>
  <c r="Z8"/>
  <c r="Y8"/>
  <c r="X8"/>
  <c r="X46" s="1"/>
  <c r="W8"/>
  <c r="W46" s="1"/>
  <c r="V8"/>
  <c r="U8"/>
  <c r="T8"/>
  <c r="T46" s="1"/>
  <c r="S8"/>
  <c r="S46" s="1"/>
  <c r="R8"/>
  <c r="Q8"/>
  <c r="P8"/>
  <c r="P46" s="1"/>
  <c r="O8"/>
  <c r="O46" s="1"/>
  <c r="N8"/>
  <c r="M8"/>
  <c r="L8"/>
  <c r="L46" s="1"/>
  <c r="K8"/>
  <c r="K46" s="1"/>
  <c r="J8"/>
  <c r="I8"/>
  <c r="H8"/>
  <c r="H46" s="1"/>
  <c r="G8"/>
  <c r="G46" s="1"/>
  <c r="F8"/>
  <c r="E8"/>
  <c r="D8"/>
  <c r="D46" s="1"/>
  <c r="BC7"/>
  <c r="BB7"/>
  <c r="BA7"/>
  <c r="AZ7"/>
  <c r="AZ45" s="1"/>
  <c r="AZ47" s="1"/>
  <c r="AY7"/>
  <c r="AX7"/>
  <c r="AW7"/>
  <c r="AV7"/>
  <c r="AV45" s="1"/>
  <c r="AV47" s="1"/>
  <c r="AU7"/>
  <c r="AT7"/>
  <c r="AS7"/>
  <c r="AR7"/>
  <c r="AR45" s="1"/>
  <c r="AR47" s="1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X45" s="1"/>
  <c r="X47" s="1"/>
  <c r="W7"/>
  <c r="V7"/>
  <c r="U7"/>
  <c r="T7"/>
  <c r="T45" s="1"/>
  <c r="T47" s="1"/>
  <c r="S7"/>
  <c r="R7"/>
  <c r="Q7"/>
  <c r="P7"/>
  <c r="O7"/>
  <c r="N7"/>
  <c r="M7"/>
  <c r="L7"/>
  <c r="K7"/>
  <c r="J7"/>
  <c r="I7"/>
  <c r="H7"/>
  <c r="H45" s="1"/>
  <c r="H47" s="1"/>
  <c r="G7"/>
  <c r="F7"/>
  <c r="E7"/>
  <c r="D7"/>
  <c r="BD43" i="9"/>
  <c r="BD42"/>
  <c r="BD41"/>
  <c r="BD40"/>
  <c r="BD39"/>
  <c r="BD38"/>
  <c r="BD37"/>
  <c r="BD36"/>
  <c r="BD34" s="1"/>
  <c r="BD35"/>
  <c r="BD32"/>
  <c r="BD31"/>
  <c r="BD28"/>
  <c r="BD26" s="1"/>
  <c r="BD27"/>
  <c r="AZ24"/>
  <c r="AY24"/>
  <c r="AV24"/>
  <c r="AR24"/>
  <c r="AQ24"/>
  <c r="AN24"/>
  <c r="AJ24"/>
  <c r="AI24"/>
  <c r="AF24"/>
  <c r="AB24"/>
  <c r="AA24"/>
  <c r="X24"/>
  <c r="T24"/>
  <c r="S24"/>
  <c r="P24"/>
  <c r="L24"/>
  <c r="K24"/>
  <c r="H24"/>
  <c r="BA23"/>
  <c r="AK23"/>
  <c r="U23"/>
  <c r="T23"/>
  <c r="AW24"/>
  <c r="AW14" s="1"/>
  <c r="AO24"/>
  <c r="AL24"/>
  <c r="AL14" s="1"/>
  <c r="AG24"/>
  <c r="Z24"/>
  <c r="Z14" s="1"/>
  <c r="Y24"/>
  <c r="Q24"/>
  <c r="I24"/>
  <c r="F24"/>
  <c r="BB23"/>
  <c r="BB13" s="1"/>
  <c r="AX23"/>
  <c r="AX13" s="1"/>
  <c r="AT23"/>
  <c r="AP23"/>
  <c r="AP13" s="1"/>
  <c r="AL23"/>
  <c r="AH23"/>
  <c r="Z23"/>
  <c r="Z13" s="1"/>
  <c r="V23"/>
  <c r="R23"/>
  <c r="R13" s="1"/>
  <c r="F23"/>
  <c r="F13" s="1"/>
  <c r="BD22"/>
  <c r="BD21"/>
  <c r="BD20"/>
  <c r="BD19"/>
  <c r="AO14"/>
  <c r="AG14"/>
  <c r="Y14"/>
  <c r="V16"/>
  <c r="U16"/>
  <c r="Q14"/>
  <c r="I14"/>
  <c r="F14"/>
  <c r="BC13"/>
  <c r="AU13"/>
  <c r="AT13"/>
  <c r="AM13"/>
  <c r="AL13"/>
  <c r="AH13"/>
  <c r="V15"/>
  <c r="V13" s="1"/>
  <c r="U15"/>
  <c r="BD12"/>
  <c r="BD11"/>
  <c r="BD10"/>
  <c r="BD9"/>
  <c r="BC8"/>
  <c r="BB8"/>
  <c r="BA8"/>
  <c r="AZ8"/>
  <c r="AY8"/>
  <c r="AX8"/>
  <c r="AW8"/>
  <c r="AV8"/>
  <c r="AU8"/>
  <c r="AT8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B45" i="10" l="1"/>
  <c r="AB47" s="1"/>
  <c r="AF45"/>
  <c r="AF47" s="1"/>
  <c r="L45"/>
  <c r="L47" s="1"/>
  <c r="O23" i="9"/>
  <c r="O13" s="1"/>
  <c r="O44" s="1"/>
  <c r="G23"/>
  <c r="G13" s="1"/>
  <c r="G44" s="1"/>
  <c r="M23"/>
  <c r="M13" s="1"/>
  <c r="P45" i="10"/>
  <c r="P47" s="1"/>
  <c r="D45"/>
  <c r="D47" s="1"/>
  <c r="BD19"/>
  <c r="D24" i="9"/>
  <c r="V14"/>
  <c r="BD16"/>
  <c r="E45" i="10"/>
  <c r="E47" s="1"/>
  <c r="I45"/>
  <c r="M45"/>
  <c r="M47" s="1"/>
  <c r="Q45"/>
  <c r="U45"/>
  <c r="Y45"/>
  <c r="AC45"/>
  <c r="AG45"/>
  <c r="AK45"/>
  <c r="AO45"/>
  <c r="AS45"/>
  <c r="AW45"/>
  <c r="BA45"/>
  <c r="BD27"/>
  <c r="D23" i="9"/>
  <c r="D13" s="1"/>
  <c r="D44" s="1"/>
  <c r="BA24"/>
  <c r="AS24"/>
  <c r="AK24"/>
  <c r="AC24"/>
  <c r="AC14" s="1"/>
  <c r="AC45" s="1"/>
  <c r="U24"/>
  <c r="M24"/>
  <c r="E24"/>
  <c r="AZ23"/>
  <c r="AV23"/>
  <c r="AR23"/>
  <c r="AN23"/>
  <c r="AJ23"/>
  <c r="AF23"/>
  <c r="AB23"/>
  <c r="P23"/>
  <c r="U13"/>
  <c r="L23"/>
  <c r="L13" s="1"/>
  <c r="L44" s="1"/>
  <c r="BD33"/>
  <c r="H23"/>
  <c r="H13" s="1"/>
  <c r="H44" s="1"/>
  <c r="J13"/>
  <c r="J44" s="1"/>
  <c r="N13"/>
  <c r="N44" s="1"/>
  <c r="AS14"/>
  <c r="AS45" s="1"/>
  <c r="AK14"/>
  <c r="AK45" s="1"/>
  <c r="U14"/>
  <c r="M14"/>
  <c r="M45" s="1"/>
  <c r="E14"/>
  <c r="BA14"/>
  <c r="BD25"/>
  <c r="S44"/>
  <c r="AM44"/>
  <c r="BC44"/>
  <c r="BD7"/>
  <c r="G14"/>
  <c r="G45" s="1"/>
  <c r="K14"/>
  <c r="K45" s="1"/>
  <c r="O14"/>
  <c r="O45" s="1"/>
  <c r="S14"/>
  <c r="S45" s="1"/>
  <c r="S46" s="1"/>
  <c r="W14"/>
  <c r="W45" s="1"/>
  <c r="AA14"/>
  <c r="AA45" s="1"/>
  <c r="AE14"/>
  <c r="AE45" s="1"/>
  <c r="AI14"/>
  <c r="AI45" s="1"/>
  <c r="AI46" s="1"/>
  <c r="AM14"/>
  <c r="AM45" s="1"/>
  <c r="AM46" s="1"/>
  <c r="AQ14"/>
  <c r="AQ45" s="1"/>
  <c r="AU14"/>
  <c r="AU45" s="1"/>
  <c r="AY14"/>
  <c r="AY45" s="1"/>
  <c r="AY46" s="1"/>
  <c r="BC14"/>
  <c r="BC45" s="1"/>
  <c r="BC46" s="1"/>
  <c r="U47" i="10"/>
  <c r="AK47"/>
  <c r="BA47"/>
  <c r="E46"/>
  <c r="I46"/>
  <c r="I47" s="1"/>
  <c r="M46"/>
  <c r="Q46"/>
  <c r="Q47" s="1"/>
  <c r="U46"/>
  <c r="Y46"/>
  <c r="Y47" s="1"/>
  <c r="AC46"/>
  <c r="AG46"/>
  <c r="AG47" s="1"/>
  <c r="AK46"/>
  <c r="AO46"/>
  <c r="AO47" s="1"/>
  <c r="AS46"/>
  <c r="AW46"/>
  <c r="AW47" s="1"/>
  <c r="BA46"/>
  <c r="K44" i="9"/>
  <c r="AI44"/>
  <c r="AY44"/>
  <c r="J45"/>
  <c r="V45"/>
  <c r="AH45"/>
  <c r="AP45"/>
  <c r="BB45"/>
  <c r="AK13"/>
  <c r="AK44" s="1"/>
  <c r="G45" i="10"/>
  <c r="G47" s="1"/>
  <c r="K45"/>
  <c r="K47" s="1"/>
  <c r="O45"/>
  <c r="O47" s="1"/>
  <c r="S45"/>
  <c r="S47" s="1"/>
  <c r="W45"/>
  <c r="W47" s="1"/>
  <c r="AA45"/>
  <c r="AA47" s="1"/>
  <c r="AE45"/>
  <c r="AE47" s="1"/>
  <c r="AI45"/>
  <c r="AI47" s="1"/>
  <c r="AM45"/>
  <c r="AM47" s="1"/>
  <c r="AQ45"/>
  <c r="AQ47" s="1"/>
  <c r="AU45"/>
  <c r="AU47" s="1"/>
  <c r="AY45"/>
  <c r="AY47" s="1"/>
  <c r="BC45"/>
  <c r="BC47" s="1"/>
  <c r="AQ44" i="9"/>
  <c r="AU44"/>
  <c r="F45"/>
  <c r="N45"/>
  <c r="R45"/>
  <c r="Z45"/>
  <c r="AD45"/>
  <c r="AL45"/>
  <c r="AT45"/>
  <c r="AX45"/>
  <c r="AC13"/>
  <c r="AC44" s="1"/>
  <c r="AS13"/>
  <c r="AS44" s="1"/>
  <c r="BA13"/>
  <c r="BA44" s="1"/>
  <c r="E44"/>
  <c r="I44"/>
  <c r="M44"/>
  <c r="Q44"/>
  <c r="U44"/>
  <c r="Y44"/>
  <c r="AG44"/>
  <c r="AO44"/>
  <c r="AW44"/>
  <c r="P13"/>
  <c r="P44" s="1"/>
  <c r="T13"/>
  <c r="T44" s="1"/>
  <c r="AF13"/>
  <c r="AF44" s="1"/>
  <c r="AJ13"/>
  <c r="AJ44" s="1"/>
  <c r="AN13"/>
  <c r="AN44" s="1"/>
  <c r="AR13"/>
  <c r="AR44" s="1"/>
  <c r="AV13"/>
  <c r="AV44" s="1"/>
  <c r="AZ13"/>
  <c r="AZ44" s="1"/>
  <c r="D14"/>
  <c r="D45" s="1"/>
  <c r="H14"/>
  <c r="H45" s="1"/>
  <c r="L14"/>
  <c r="L45" s="1"/>
  <c r="P14"/>
  <c r="P45" s="1"/>
  <c r="T14"/>
  <c r="T45" s="1"/>
  <c r="X14"/>
  <c r="X45" s="1"/>
  <c r="AB14"/>
  <c r="AB45" s="1"/>
  <c r="AF14"/>
  <c r="AF45" s="1"/>
  <c r="AJ14"/>
  <c r="AJ45" s="1"/>
  <c r="AN14"/>
  <c r="AN45" s="1"/>
  <c r="AR14"/>
  <c r="AR45" s="1"/>
  <c r="AV14"/>
  <c r="AV45" s="1"/>
  <c r="AZ14"/>
  <c r="AZ45" s="1"/>
  <c r="F45" i="10"/>
  <c r="J45"/>
  <c r="N45"/>
  <c r="R45"/>
  <c r="V45"/>
  <c r="Z45"/>
  <c r="AD45"/>
  <c r="AH45"/>
  <c r="AP45"/>
  <c r="AT45"/>
  <c r="AX45"/>
  <c r="AX47" s="1"/>
  <c r="BB45"/>
  <c r="F46"/>
  <c r="J46"/>
  <c r="N46"/>
  <c r="R46"/>
  <c r="V46"/>
  <c r="Z46"/>
  <c r="AD46"/>
  <c r="AH46"/>
  <c r="AL46"/>
  <c r="AP46"/>
  <c r="AT46"/>
  <c r="AX46"/>
  <c r="BB46"/>
  <c r="BD28"/>
  <c r="BD43"/>
  <c r="BD15" i="12"/>
  <c r="BD47" s="1"/>
  <c r="BD48" s="1"/>
  <c r="U47"/>
  <c r="U48" s="1"/>
  <c r="AB13" i="9"/>
  <c r="AB44" s="1"/>
  <c r="BD15"/>
  <c r="AA44"/>
  <c r="Z44"/>
  <c r="Z46" s="1"/>
  <c r="AH44"/>
  <c r="AL44"/>
  <c r="AP44"/>
  <c r="AT44"/>
  <c r="AX44"/>
  <c r="BB44"/>
  <c r="E45"/>
  <c r="I45"/>
  <c r="Q45"/>
  <c r="U45"/>
  <c r="Y45"/>
  <c r="AG45"/>
  <c r="AO45"/>
  <c r="AO46" s="1"/>
  <c r="AW45"/>
  <c r="BA45"/>
  <c r="W23"/>
  <c r="W13" s="1"/>
  <c r="W44" s="1"/>
  <c r="AE23"/>
  <c r="AE13" s="1"/>
  <c r="AE44" s="1"/>
  <c r="BD8"/>
  <c r="F44"/>
  <c r="R44"/>
  <c r="V44"/>
  <c r="AD23"/>
  <c r="AD13" s="1"/>
  <c r="AD44" s="1"/>
  <c r="BD7" i="10"/>
  <c r="BD25"/>
  <c r="AJ45"/>
  <c r="AJ47" s="1"/>
  <c r="AL45"/>
  <c r="AL47" s="1"/>
  <c r="AN45"/>
  <c r="AN47" s="1"/>
  <c r="BD41"/>
  <c r="BD8"/>
  <c r="X23" i="9"/>
  <c r="X13" s="1"/>
  <c r="BD24"/>
  <c r="BD46" i="10" l="1"/>
  <c r="V46" i="9"/>
  <c r="AT47" i="10"/>
  <c r="AS47"/>
  <c r="AC47"/>
  <c r="AT46" i="9"/>
  <c r="AL46"/>
  <c r="BB46"/>
  <c r="AU46"/>
  <c r="F46"/>
  <c r="Q46"/>
  <c r="N46"/>
  <c r="O46"/>
  <c r="M46"/>
  <c r="E46"/>
  <c r="K46"/>
  <c r="J46"/>
  <c r="U46"/>
  <c r="AX46"/>
  <c r="AZ46"/>
  <c r="AJ46"/>
  <c r="AW46"/>
  <c r="R46"/>
  <c r="AG46"/>
  <c r="AS46"/>
  <c r="AQ46"/>
  <c r="BD14"/>
  <c r="BA46"/>
  <c r="AK46"/>
  <c r="AP46"/>
  <c r="AV46"/>
  <c r="AF46"/>
  <c r="Y46"/>
  <c r="I46"/>
  <c r="AC46"/>
  <c r="H46"/>
  <c r="L46"/>
  <c r="AN46"/>
  <c r="P46"/>
  <c r="Z47" i="10"/>
  <c r="J47"/>
  <c r="AR46" i="9"/>
  <c r="T46"/>
  <c r="G46"/>
  <c r="AD46"/>
  <c r="AB46"/>
  <c r="AD47" i="10"/>
  <c r="N47"/>
  <c r="BB47"/>
  <c r="AH47"/>
  <c r="R47"/>
  <c r="AA46" i="9"/>
  <c r="AH46"/>
  <c r="AP47" i="10"/>
  <c r="V47"/>
  <c r="F47"/>
  <c r="AE46" i="9"/>
  <c r="BD45" i="10"/>
  <c r="BD13" i="9"/>
  <c r="X44"/>
  <c r="X46" s="1"/>
  <c r="BD23"/>
  <c r="W46"/>
  <c r="D46"/>
  <c r="BD45"/>
  <c r="BD47" i="10" l="1"/>
  <c r="BD44" i="9"/>
  <c r="BD46"/>
  <c r="D28" i="1" l="1"/>
  <c r="BD31"/>
  <c r="BD32"/>
  <c r="U43" l="1"/>
  <c r="V43"/>
  <c r="U41"/>
  <c r="U25" s="1"/>
  <c r="V41"/>
  <c r="V25" s="1"/>
  <c r="U26"/>
  <c r="V26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D19"/>
  <c r="BD22"/>
  <c r="BD23"/>
  <c r="BD24"/>
  <c r="X7" l="1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BA7"/>
  <c r="BB7"/>
  <c r="BC7"/>
  <c r="E20" l="1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D20"/>
  <c r="E41"/>
  <c r="F41"/>
  <c r="G41"/>
  <c r="H41"/>
  <c r="I41"/>
  <c r="J41"/>
  <c r="K41"/>
  <c r="L41"/>
  <c r="M41"/>
  <c r="N41"/>
  <c r="O41"/>
  <c r="P41"/>
  <c r="Q41"/>
  <c r="R41"/>
  <c r="S41"/>
  <c r="T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BA41"/>
  <c r="BB41"/>
  <c r="BC41"/>
  <c r="D41"/>
  <c r="E7"/>
  <c r="F7"/>
  <c r="G7"/>
  <c r="H7"/>
  <c r="I7"/>
  <c r="J7"/>
  <c r="K7"/>
  <c r="L7"/>
  <c r="M7"/>
  <c r="N7"/>
  <c r="O7"/>
  <c r="P7"/>
  <c r="Q7"/>
  <c r="R7"/>
  <c r="S7"/>
  <c r="T7"/>
  <c r="U7"/>
  <c r="U45" s="1"/>
  <c r="V7"/>
  <c r="V45" s="1"/>
  <c r="W7"/>
  <c r="E8"/>
  <c r="F8"/>
  <c r="G8"/>
  <c r="H8"/>
  <c r="I8"/>
  <c r="J8"/>
  <c r="K8"/>
  <c r="L8"/>
  <c r="M8"/>
  <c r="N8"/>
  <c r="O8"/>
  <c r="P8"/>
  <c r="Q8"/>
  <c r="R8"/>
  <c r="S8"/>
  <c r="T8"/>
  <c r="U8"/>
  <c r="V8"/>
  <c r="V46" s="1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BA8"/>
  <c r="BB8"/>
  <c r="BC8"/>
  <c r="D8"/>
  <c r="D7"/>
  <c r="U46" l="1"/>
  <c r="V47"/>
  <c r="U47"/>
  <c r="E25"/>
  <c r="G25"/>
  <c r="I25"/>
  <c r="K25"/>
  <c r="M25"/>
  <c r="O25"/>
  <c r="Q25"/>
  <c r="S25"/>
  <c r="W25"/>
  <c r="Y25"/>
  <c r="AA25"/>
  <c r="AC25"/>
  <c r="AE25"/>
  <c r="AG25"/>
  <c r="AI25"/>
  <c r="AK25"/>
  <c r="AM25"/>
  <c r="AO25"/>
  <c r="AQ25"/>
  <c r="AS25"/>
  <c r="AU25"/>
  <c r="AW25"/>
  <c r="AY25"/>
  <c r="BA25"/>
  <c r="BC25"/>
  <c r="F26"/>
  <c r="H26"/>
  <c r="J26"/>
  <c r="J46" s="1"/>
  <c r="L26"/>
  <c r="N26"/>
  <c r="N46" s="1"/>
  <c r="P26"/>
  <c r="R26"/>
  <c r="R46" s="1"/>
  <c r="T26"/>
  <c r="X26"/>
  <c r="X46" s="1"/>
  <c r="Z26"/>
  <c r="AB26"/>
  <c r="AB46" s="1"/>
  <c r="AD26"/>
  <c r="AF26"/>
  <c r="AF46" s="1"/>
  <c r="AH26"/>
  <c r="AJ26"/>
  <c r="AJ46" s="1"/>
  <c r="AL26"/>
  <c r="AN26"/>
  <c r="AN46" s="1"/>
  <c r="AP26"/>
  <c r="AR26"/>
  <c r="AR46" s="1"/>
  <c r="AT26"/>
  <c r="F46"/>
  <c r="AT46" l="1"/>
  <c r="AP46"/>
  <c r="AL46"/>
  <c r="AH46"/>
  <c r="AD46"/>
  <c r="Z46"/>
  <c r="T46"/>
  <c r="P46"/>
  <c r="L46"/>
  <c r="H46"/>
  <c r="BC26"/>
  <c r="BA26"/>
  <c r="AY26"/>
  <c r="AW26"/>
  <c r="AU26"/>
  <c r="AS26"/>
  <c r="AS46" s="1"/>
  <c r="AQ26"/>
  <c r="AQ46" s="1"/>
  <c r="AO26"/>
  <c r="AO46" s="1"/>
  <c r="AM26"/>
  <c r="AM46" s="1"/>
  <c r="AK26"/>
  <c r="AK46" s="1"/>
  <c r="AI26"/>
  <c r="AI46" s="1"/>
  <c r="AG26"/>
  <c r="AG46" s="1"/>
  <c r="AE26"/>
  <c r="AE46" s="1"/>
  <c r="AC26"/>
  <c r="AC46" s="1"/>
  <c r="AA26"/>
  <c r="AA46" s="1"/>
  <c r="Y26"/>
  <c r="Y46" s="1"/>
  <c r="W26"/>
  <c r="W46" s="1"/>
  <c r="S26"/>
  <c r="S46" s="1"/>
  <c r="Q26"/>
  <c r="Q46" s="1"/>
  <c r="O26"/>
  <c r="O46" s="1"/>
  <c r="M26"/>
  <c r="M46" s="1"/>
  <c r="K26"/>
  <c r="K46" s="1"/>
  <c r="I26"/>
  <c r="I46" s="1"/>
  <c r="G26"/>
  <c r="G46" s="1"/>
  <c r="E26"/>
  <c r="E46" s="1"/>
  <c r="BB25"/>
  <c r="AZ25"/>
  <c r="AX25"/>
  <c r="AV25"/>
  <c r="AT25"/>
  <c r="AT45" s="1"/>
  <c r="Z25"/>
  <c r="X25"/>
  <c r="T25"/>
  <c r="T45" s="1"/>
  <c r="T47" s="1"/>
  <c r="BB26"/>
  <c r="AX26"/>
  <c r="AR25"/>
  <c r="AP25"/>
  <c r="AN25"/>
  <c r="AL25"/>
  <c r="AJ25"/>
  <c r="AH25"/>
  <c r="AF25"/>
  <c r="AD25"/>
  <c r="AB25"/>
  <c r="R25"/>
  <c r="P25"/>
  <c r="N25"/>
  <c r="L25"/>
  <c r="J25"/>
  <c r="H25"/>
  <c r="F25"/>
  <c r="AZ26"/>
  <c r="AV26"/>
  <c r="AT47" l="1"/>
  <c r="BD44"/>
  <c r="BD29"/>
  <c r="BD30"/>
  <c r="BD33"/>
  <c r="BD34"/>
  <c r="BD35"/>
  <c r="BD36"/>
  <c r="BD37"/>
  <c r="BD38"/>
  <c r="BD39"/>
  <c r="BD40"/>
  <c r="BD9"/>
  <c r="BD10"/>
  <c r="BD11"/>
  <c r="BD12"/>
  <c r="BD13"/>
  <c r="BD14"/>
  <c r="BD15"/>
  <c r="BD16"/>
  <c r="BD17"/>
  <c r="BD18"/>
  <c r="BD21"/>
  <c r="BD19" s="1"/>
  <c r="BD20"/>
  <c r="E43"/>
  <c r="F43"/>
  <c r="G43"/>
  <c r="H43"/>
  <c r="I43"/>
  <c r="J43"/>
  <c r="K43"/>
  <c r="L43"/>
  <c r="M43"/>
  <c r="N43"/>
  <c r="O43"/>
  <c r="P43"/>
  <c r="Q43"/>
  <c r="R43"/>
  <c r="S43"/>
  <c r="T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BA43"/>
  <c r="BB43"/>
  <c r="BC43"/>
  <c r="D43"/>
  <c r="AV45"/>
  <c r="AX45"/>
  <c r="AZ45"/>
  <c r="BB45"/>
  <c r="AU46"/>
  <c r="AV46"/>
  <c r="AW46"/>
  <c r="AX46"/>
  <c r="AY46"/>
  <c r="AZ46"/>
  <c r="BA46"/>
  <c r="BB46"/>
  <c r="BC46"/>
  <c r="X45"/>
  <c r="X47" s="1"/>
  <c r="Y45"/>
  <c r="Y47" s="1"/>
  <c r="Z45"/>
  <c r="Z47" s="1"/>
  <c r="AA45"/>
  <c r="AA47" s="1"/>
  <c r="AB45"/>
  <c r="AB47" s="1"/>
  <c r="AC45"/>
  <c r="AC47" s="1"/>
  <c r="AD45"/>
  <c r="AD47" s="1"/>
  <c r="AE45"/>
  <c r="AE47" s="1"/>
  <c r="AF45"/>
  <c r="AF47" s="1"/>
  <c r="AG45"/>
  <c r="AG47" s="1"/>
  <c r="AH45"/>
  <c r="AH47" s="1"/>
  <c r="AI45"/>
  <c r="AI47" s="1"/>
  <c r="AJ45"/>
  <c r="AJ47" s="1"/>
  <c r="AK45"/>
  <c r="AK47" s="1"/>
  <c r="AL45"/>
  <c r="AL47" s="1"/>
  <c r="AM45"/>
  <c r="AM47" s="1"/>
  <c r="AN45"/>
  <c r="AN47" s="1"/>
  <c r="AO45"/>
  <c r="AO47" s="1"/>
  <c r="AP45"/>
  <c r="AP47" s="1"/>
  <c r="AQ45"/>
  <c r="AQ47" s="1"/>
  <c r="AR45"/>
  <c r="AR47" s="1"/>
  <c r="AS45"/>
  <c r="AS47" s="1"/>
  <c r="W45"/>
  <c r="W47" s="1"/>
  <c r="BD27" l="1"/>
  <c r="BD28"/>
  <c r="BD7"/>
  <c r="AX47"/>
  <c r="AZ47"/>
  <c r="AV47"/>
  <c r="BB47"/>
  <c r="R45"/>
  <c r="R47" s="1"/>
  <c r="P45"/>
  <c r="P47" s="1"/>
  <c r="N45"/>
  <c r="N47" s="1"/>
  <c r="L45"/>
  <c r="L47" s="1"/>
  <c r="J45"/>
  <c r="J47" s="1"/>
  <c r="H45"/>
  <c r="H47" s="1"/>
  <c r="F45"/>
  <c r="F47" s="1"/>
  <c r="BC45"/>
  <c r="BC47" s="1"/>
  <c r="BA45"/>
  <c r="BA47" s="1"/>
  <c r="AY45"/>
  <c r="AY47" s="1"/>
  <c r="AW45"/>
  <c r="AW47" s="1"/>
  <c r="AU45"/>
  <c r="AU47" s="1"/>
  <c r="BD43"/>
  <c r="S45"/>
  <c r="S47" s="1"/>
  <c r="Q45"/>
  <c r="Q47" s="1"/>
  <c r="O45"/>
  <c r="O47" s="1"/>
  <c r="M45"/>
  <c r="M47" s="1"/>
  <c r="K45"/>
  <c r="K47" s="1"/>
  <c r="I45"/>
  <c r="I47" s="1"/>
  <c r="G45"/>
  <c r="G47" s="1"/>
  <c r="E45"/>
  <c r="E47" s="1"/>
  <c r="D25"/>
  <c r="D45" s="1"/>
  <c r="BD41"/>
  <c r="BD8"/>
  <c r="BD25" l="1"/>
  <c r="BD42"/>
  <c r="D26"/>
  <c r="BD45"/>
  <c r="BD26" l="1"/>
  <c r="D46"/>
  <c r="BD46" l="1"/>
  <c r="D47"/>
  <c r="BD47" s="1"/>
</calcChain>
</file>

<file path=xl/sharedStrings.xml><?xml version="1.0" encoding="utf-8"?>
<sst xmlns="http://schemas.openxmlformats.org/spreadsheetml/2006/main" count="777" uniqueCount="206">
  <si>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</si>
  <si>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</si>
  <si>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</si>
  <si>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Номера календарных недель</t>
  </si>
  <si>
    <t>сам. р. с.</t>
  </si>
  <si>
    <t>ОГСЭ.00</t>
  </si>
  <si>
    <t>ЕН.00</t>
  </si>
  <si>
    <t>П.00</t>
  </si>
  <si>
    <t>ПМ. 00</t>
  </si>
  <si>
    <t>Профессиональные модули</t>
  </si>
  <si>
    <t>Всего час. в неделю самостоятельной работы студентов</t>
  </si>
  <si>
    <t>Всего часов в неделю</t>
  </si>
  <si>
    <t>Всего часов</t>
  </si>
  <si>
    <t>Порядковые номера недель учебного года</t>
  </si>
  <si>
    <t>обязат. уч.</t>
  </si>
  <si>
    <t>Иностранный язык</t>
  </si>
  <si>
    <t>История</t>
  </si>
  <si>
    <t>Физическая культура</t>
  </si>
  <si>
    <t>Общий гуманитарный и социально-экономический  цикл</t>
  </si>
  <si>
    <t>ОГСЭ.01</t>
  </si>
  <si>
    <t>Основы философии</t>
  </si>
  <si>
    <t>ОГСЭ.02</t>
  </si>
  <si>
    <t>ОГСЭ.03</t>
  </si>
  <si>
    <t>ОГСЭ.04</t>
  </si>
  <si>
    <t>ОГСЭ.05</t>
  </si>
  <si>
    <t>Культура и традиции народов Дагестана</t>
  </si>
  <si>
    <t>ОГСЭ.06</t>
  </si>
  <si>
    <t>История Дагестана</t>
  </si>
  <si>
    <t>Математический и общий естественнонаучный цикл</t>
  </si>
  <si>
    <t>ЕН.01</t>
  </si>
  <si>
    <t>Профессиональный цикл</t>
  </si>
  <si>
    <t>ОП.00</t>
  </si>
  <si>
    <t>Общепрофессиональные дисциплины</t>
  </si>
  <si>
    <t>ОПД.01</t>
  </si>
  <si>
    <t>ОПД.02</t>
  </si>
  <si>
    <t>ОПД.03</t>
  </si>
  <si>
    <t>ОПД.04</t>
  </si>
  <si>
    <t>ОПД.05</t>
  </si>
  <si>
    <t>ОПД.08</t>
  </si>
  <si>
    <t>ОПД.09</t>
  </si>
  <si>
    <t>Безопасность жизнедеятельности</t>
  </si>
  <si>
    <t>ОПД.11</t>
  </si>
  <si>
    <t>ОПД.14</t>
  </si>
  <si>
    <t>ОПД.15</t>
  </si>
  <si>
    <t>ПМ. 01</t>
  </si>
  <si>
    <t>МДК.01.01</t>
  </si>
  <si>
    <t>ПП.01</t>
  </si>
  <si>
    <t>Производственная практика</t>
  </si>
  <si>
    <t>ПМ. 02</t>
  </si>
  <si>
    <t>ПП.02</t>
  </si>
  <si>
    <t>ПМ.03</t>
  </si>
  <si>
    <t>МДК.03.01</t>
  </si>
  <si>
    <t>ПП.03</t>
  </si>
  <si>
    <t>ПМ.04</t>
  </si>
  <si>
    <t>Выполнение работ по одной или нескольким профессиям рабочих, должностям служащих</t>
  </si>
  <si>
    <t>УП.04</t>
  </si>
  <si>
    <t>ПДП.00</t>
  </si>
  <si>
    <t>Преддипломная практика</t>
  </si>
  <si>
    <t>ГИА</t>
  </si>
  <si>
    <t>Государственная итоговая аттестация</t>
  </si>
  <si>
    <t>Всего час. в неделю обязательной учебной нагрузки</t>
  </si>
  <si>
    <t>Операционные системы</t>
  </si>
  <si>
    <t>Технические средства информатизации</t>
  </si>
  <si>
    <t>Информационные технологии</t>
  </si>
  <si>
    <t>Основы программирования</t>
  </si>
  <si>
    <t>Теория алгоритмов</t>
  </si>
  <si>
    <t>Компьютерная графика</t>
  </si>
  <si>
    <t>Web-программирование</t>
  </si>
  <si>
    <t>Разработка программных модулей ПО для компьютерных систем</t>
  </si>
  <si>
    <t>Системное программирование</t>
  </si>
  <si>
    <t>Прикладное программирование</t>
  </si>
  <si>
    <t>УП.01</t>
  </si>
  <si>
    <t>Учебная практика</t>
  </si>
  <si>
    <t>Разработка и администрирование баз данных</t>
  </si>
  <si>
    <t>Технология разработки и защиты баз данных</t>
  </si>
  <si>
    <t>Интеграция программных модулей</t>
  </si>
  <si>
    <t>Технология разработки программного обеспечения</t>
  </si>
  <si>
    <t>МДК.03.02</t>
  </si>
  <si>
    <t>МДК.03.03</t>
  </si>
  <si>
    <t>Инструментальные средства разработки ПО</t>
  </si>
  <si>
    <t>Документирование и сертификация</t>
  </si>
  <si>
    <t>Элементы высшей математики</t>
  </si>
  <si>
    <t>Разработка программных модулей ПО для КС</t>
  </si>
  <si>
    <t>2 курс</t>
  </si>
  <si>
    <t>Общий гуманитарный и социально-экон цикл</t>
  </si>
  <si>
    <t>3 курс</t>
  </si>
  <si>
    <t>4 курс</t>
  </si>
  <si>
    <t>ЕН.02</t>
  </si>
  <si>
    <t>Элементы математической логики</t>
  </si>
  <si>
    <t>ЕН.03</t>
  </si>
  <si>
    <t>Теория вероятностей и матем. статистика</t>
  </si>
  <si>
    <t>сам.р.с.</t>
  </si>
  <si>
    <t>обяз.уч.</t>
  </si>
  <si>
    <t>Архитектура КС</t>
  </si>
  <si>
    <t>29 сент - 5 окт</t>
  </si>
  <si>
    <t>27 окт - 2 нояб</t>
  </si>
  <si>
    <t>1 - 7 сент</t>
  </si>
  <si>
    <t>8 - 14 сент</t>
  </si>
  <si>
    <t>15 - 21 сент</t>
  </si>
  <si>
    <t>22  - 28 сент</t>
  </si>
  <si>
    <t>6  - 12 окт</t>
  </si>
  <si>
    <t>13 - 19 окт</t>
  </si>
  <si>
    <t>20 - 26 окт</t>
  </si>
  <si>
    <t>3 - 9 нояб</t>
  </si>
  <si>
    <t>10 - 16 нояб</t>
  </si>
  <si>
    <t>17 - 23 нояб</t>
  </si>
  <si>
    <t>24 - 30 нояб</t>
  </si>
  <si>
    <t>1 - 7 дек</t>
  </si>
  <si>
    <t>8 - 14 дек</t>
  </si>
  <si>
    <t>15 - 21 дек</t>
  </si>
  <si>
    <t>22 - 28 дек</t>
  </si>
  <si>
    <t>29 дек - 4 янв</t>
  </si>
  <si>
    <t>5 - 11 янв</t>
  </si>
  <si>
    <t>12 - 18 янв</t>
  </si>
  <si>
    <t>19 - 25 янв</t>
  </si>
  <si>
    <t>26 янв - 1 фев</t>
  </si>
  <si>
    <t>2 - 8 фев</t>
  </si>
  <si>
    <t>9 - 15 фев</t>
  </si>
  <si>
    <t>16 - 22 фев</t>
  </si>
  <si>
    <t>август</t>
  </si>
  <si>
    <t>МДК 01.02</t>
  </si>
  <si>
    <t>МДК 02.02</t>
  </si>
  <si>
    <t>Математический и общий естественно-научный цикл</t>
  </si>
  <si>
    <t>УП.02</t>
  </si>
  <si>
    <t>Менеджмент</t>
  </si>
  <si>
    <t>Математическое моделирование</t>
  </si>
  <si>
    <t>ОПД.06</t>
  </si>
  <si>
    <t>Основы экономики</t>
  </si>
  <si>
    <t>МДК.01.03</t>
  </si>
  <si>
    <t>УП 01</t>
  </si>
  <si>
    <t>Всего час. в неделю см.р. студентов</t>
  </si>
  <si>
    <t>А-257</t>
  </si>
  <si>
    <t>А-254</t>
  </si>
  <si>
    <t>А-344</t>
  </si>
  <si>
    <t>А-347</t>
  </si>
  <si>
    <t>А-434</t>
  </si>
  <si>
    <t>23 - 1 мар</t>
  </si>
  <si>
    <t>2 - 8 мар</t>
  </si>
  <si>
    <t>9 - 15 мар</t>
  </si>
  <si>
    <t>16 - 22 мар</t>
  </si>
  <si>
    <t>23 - 29 мар</t>
  </si>
  <si>
    <t>30 мар - 5 апр</t>
  </si>
  <si>
    <t>6 - 12 апр</t>
  </si>
  <si>
    <t>13 - 19 апр</t>
  </si>
  <si>
    <t>20 - 26 апр</t>
  </si>
  <si>
    <t>27 апр - 3 мая</t>
  </si>
  <si>
    <t>4 - 10 мая</t>
  </si>
  <si>
    <t>11 - 17 мая</t>
  </si>
  <si>
    <t>18 - 24 мая</t>
  </si>
  <si>
    <t>25 - 31 мая</t>
  </si>
  <si>
    <t>1 июня - 7 июня</t>
  </si>
  <si>
    <t>8 - 14 июня</t>
  </si>
  <si>
    <t>15 - 21 июня</t>
  </si>
  <si>
    <t>22 - 28 июня</t>
  </si>
  <si>
    <t>29 июня - 5 июля</t>
  </si>
  <si>
    <t>6 - 12 июля</t>
  </si>
  <si>
    <t>13 - 19 июля</t>
  </si>
  <si>
    <t>19 - 26 июля</t>
  </si>
  <si>
    <t>27 июля - 2 авг</t>
  </si>
  <si>
    <t>МДК 02.03</t>
  </si>
  <si>
    <t>ОПД.16</t>
  </si>
  <si>
    <t>Пакеты прикладных программ</t>
  </si>
  <si>
    <t>О.00</t>
  </si>
  <si>
    <t>общеобразовательный цикл</t>
  </si>
  <si>
    <t>ОДБ. 01</t>
  </si>
  <si>
    <t>Русский язык и литература</t>
  </si>
  <si>
    <t>ОДБ. 02</t>
  </si>
  <si>
    <t>ОДБ. 03</t>
  </si>
  <si>
    <t>Математика: алгебра и начала математического анализа, геометрия</t>
  </si>
  <si>
    <t>ОДБ. 04</t>
  </si>
  <si>
    <t>ОДБ. 05</t>
  </si>
  <si>
    <t>ОДБ. 06</t>
  </si>
  <si>
    <t>Основы безопасности жизнедеятельности</t>
  </si>
  <si>
    <t>ОДБ. 07</t>
  </si>
  <si>
    <t xml:space="preserve">Информатика </t>
  </si>
  <si>
    <t>ОДБ. 10</t>
  </si>
  <si>
    <t>Курс</t>
  </si>
  <si>
    <t>Сентябрь</t>
  </si>
  <si>
    <t>30 сент. - 6 окт.</t>
  </si>
  <si>
    <t>Октябрь</t>
  </si>
  <si>
    <t>28 окт. - 3 нояб.</t>
  </si>
  <si>
    <t>Ноябрь</t>
  </si>
  <si>
    <t>25 нояб. - 1 дек.</t>
  </si>
  <si>
    <t>Декабрь</t>
  </si>
  <si>
    <t>30 дек. - 5 янв.</t>
  </si>
  <si>
    <t>Январь</t>
  </si>
  <si>
    <t>27 янв. - 2 фев.</t>
  </si>
  <si>
    <t>Февраль</t>
  </si>
  <si>
    <t>24 фев. - 2 мар.</t>
  </si>
  <si>
    <t>Март</t>
  </si>
  <si>
    <t>31 мар. - 6 апр.</t>
  </si>
  <si>
    <t>Апрель</t>
  </si>
  <si>
    <t>28 апр. - 4 мая</t>
  </si>
  <si>
    <t>Май</t>
  </si>
  <si>
    <t>26 мая - 1 июня</t>
  </si>
  <si>
    <t>Июнь</t>
  </si>
  <si>
    <t>30 июня - 6 июля</t>
  </si>
  <si>
    <t>Июль</t>
  </si>
  <si>
    <t>28 июля - 3 авг.</t>
  </si>
  <si>
    <t>Август</t>
  </si>
  <si>
    <t>1 курс</t>
  </si>
  <si>
    <t>Физика</t>
  </si>
  <si>
    <t>ОДБ. 08</t>
  </si>
  <si>
    <t>ОДБ. 09</t>
  </si>
  <si>
    <t>Химия</t>
  </si>
  <si>
    <t>Обществознание (включая экономику)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</si>
</sst>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8"/>
      <color theme="1"/>
      <name val="Arial"/>
      <family val="2"/>
      <charset val="204"/>
    </font>
    <font>
      <sz val="20"/>
      <color theme="1"/>
      <name val="Arial"/>
      <family val="2"/>
      <charset val="204"/>
    </font>
    <font>
      <b/>
      <sz val="11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9">
    <xf numFmtId="0" fontId="0" fillId="0" borderId="0" xfId="0"/>
    <xf numFmtId="0" fontId="2" fillId="0" borderId="0" xfId="0" applyFont="1"/>
    <xf numFmtId="0" fontId="6" fillId="5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/>
    </xf>
    <xf numFmtId="0" fontId="7" fillId="0" borderId="0" xfId="1" applyFont="1"/>
    <xf numFmtId="0" fontId="6" fillId="0" borderId="4" xfId="0" applyFont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4" fillId="0" borderId="2" xfId="0" applyFont="1" applyBorder="1"/>
    <xf numFmtId="0" fontId="11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4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1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5" fillId="0" borderId="0" xfId="0" applyFont="1"/>
    <xf numFmtId="0" fontId="4" fillId="5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16" fontId="2" fillId="0" borderId="1" xfId="0" applyNumberFormat="1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6" fillId="0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/>
    <xf numFmtId="0" fontId="11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 textRotation="90"/>
    </xf>
    <xf numFmtId="0" fontId="2" fillId="0" borderId="3" xfId="0" applyFont="1" applyBorder="1" applyAlignment="1">
      <alignment vertical="center" textRotation="90"/>
    </xf>
    <xf numFmtId="0" fontId="2" fillId="0" borderId="4" xfId="0" applyFont="1" applyBorder="1" applyAlignment="1">
      <alignment vertical="center" textRotation="90"/>
    </xf>
    <xf numFmtId="0" fontId="19" fillId="4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3" fillId="0" borderId="0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/>
    </xf>
    <xf numFmtId="0" fontId="5" fillId="5" borderId="7" xfId="0" applyFont="1" applyFill="1" applyBorder="1" applyAlignment="1">
      <alignment horizontal="left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5" fillId="5" borderId="6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4" borderId="3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  <xf numFmtId="0" fontId="8" fillId="4" borderId="3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textRotation="90"/>
    </xf>
    <xf numFmtId="0" fontId="4" fillId="0" borderId="8" xfId="0" applyFont="1" applyBorder="1" applyAlignment="1">
      <alignment horizontal="center" vertical="center" textRotation="90"/>
    </xf>
    <xf numFmtId="0" fontId="4" fillId="0" borderId="5" xfId="0" applyFont="1" applyBorder="1" applyAlignment="1">
      <alignment horizontal="center" vertical="center" textRotation="90"/>
    </xf>
    <xf numFmtId="0" fontId="7" fillId="0" borderId="7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4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textRotation="90"/>
    </xf>
    <xf numFmtId="0" fontId="5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  <xf numFmtId="0" fontId="4" fillId="0" borderId="5" xfId="0" applyFont="1" applyBorder="1" applyAlignment="1">
      <alignment horizontal="center" textRotation="90"/>
    </xf>
    <xf numFmtId="0" fontId="7" fillId="0" borderId="6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0" fillId="5" borderId="6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vertical="center"/>
    </xf>
    <xf numFmtId="0" fontId="20" fillId="5" borderId="1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vertical="center"/>
    </xf>
    <xf numFmtId="0" fontId="23" fillId="0" borderId="1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8" fillId="4" borderId="11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5" fillId="4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/>
    </xf>
    <xf numFmtId="0" fontId="26" fillId="0" borderId="1" xfId="0" applyFont="1" applyBorder="1" applyAlignment="1">
      <alignment horizontal="center" vertical="center" textRotation="90" wrapText="1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textRotation="90"/>
    </xf>
    <xf numFmtId="0" fontId="23" fillId="0" borderId="6" xfId="0" applyFont="1" applyBorder="1" applyAlignment="1">
      <alignment horizontal="center" vertical="center" textRotation="90"/>
    </xf>
    <xf numFmtId="0" fontId="23" fillId="0" borderId="1" xfId="0" applyFont="1" applyBorder="1" applyAlignment="1">
      <alignment horizontal="center"/>
    </xf>
    <xf numFmtId="0" fontId="23" fillId="0" borderId="8" xfId="0" applyFont="1" applyBorder="1" applyAlignment="1">
      <alignment horizontal="center" vertical="center" textRotation="90"/>
    </xf>
    <xf numFmtId="0" fontId="23" fillId="0" borderId="1" xfId="0" applyFont="1" applyBorder="1" applyAlignment="1">
      <alignment horizontal="center" vertical="center" textRotation="90"/>
    </xf>
    <xf numFmtId="0" fontId="23" fillId="0" borderId="5" xfId="0" applyFont="1" applyBorder="1" applyAlignment="1">
      <alignment horizontal="center" vertical="center" textRotation="90"/>
    </xf>
    <xf numFmtId="0" fontId="20" fillId="0" borderId="1" xfId="0" applyFont="1" applyBorder="1" applyAlignment="1">
      <alignment horizontal="center" vertical="center" textRotation="90"/>
    </xf>
    <xf numFmtId="0" fontId="23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E31"/>
  <sheetViews>
    <sheetView tabSelected="1" topLeftCell="A2" zoomScale="70" zoomScaleNormal="70" workbookViewId="0">
      <selection activeCell="AT21" sqref="AT21"/>
    </sheetView>
  </sheetViews>
  <sheetFormatPr defaultRowHeight="14.4"/>
  <cols>
    <col min="1" max="1" width="2.5546875" customWidth="1"/>
    <col min="2" max="2" width="8.109375" customWidth="1"/>
    <col min="3" max="3" width="18" customWidth="1"/>
    <col min="4" max="4" width="8" customWidth="1"/>
    <col min="5" max="5" width="5.6640625" customWidth="1"/>
    <col min="6" max="6" width="4.44140625" customWidth="1"/>
    <col min="7" max="7" width="4.21875" customWidth="1"/>
    <col min="8" max="8" width="3.77734375" customWidth="1"/>
    <col min="9" max="9" width="3.6640625" customWidth="1"/>
    <col min="10" max="10" width="4.109375" customWidth="1"/>
    <col min="11" max="11" width="4.21875" customWidth="1"/>
    <col min="12" max="12" width="4.109375" customWidth="1"/>
    <col min="13" max="13" width="3.77734375" customWidth="1"/>
    <col min="14" max="14" width="4.109375" customWidth="1"/>
    <col min="15" max="15" width="4.5546875" customWidth="1"/>
    <col min="16" max="17" width="4.33203125" customWidth="1"/>
    <col min="18" max="18" width="4.109375" customWidth="1"/>
    <col min="19" max="19" width="4.44140625" customWidth="1"/>
    <col min="20" max="21" width="4.109375" customWidth="1"/>
    <col min="22" max="22" width="4" customWidth="1"/>
    <col min="23" max="23" width="3.44140625" customWidth="1"/>
    <col min="24" max="24" width="4.109375" customWidth="1"/>
    <col min="25" max="25" width="3.6640625" customWidth="1"/>
    <col min="26" max="26" width="3.77734375" customWidth="1"/>
    <col min="27" max="27" width="2.77734375" customWidth="1"/>
    <col min="28" max="28" width="2.6640625" customWidth="1"/>
    <col min="29" max="29" width="3.77734375" customWidth="1"/>
    <col min="30" max="30" width="3.5546875" customWidth="1"/>
    <col min="31" max="31" width="4" customWidth="1"/>
    <col min="32" max="32" width="3.33203125" customWidth="1"/>
    <col min="33" max="33" width="3.77734375" customWidth="1"/>
    <col min="34" max="34" width="3.33203125" customWidth="1"/>
    <col min="35" max="35" width="3.5546875" customWidth="1"/>
    <col min="36" max="36" width="4.21875" customWidth="1"/>
    <col min="37" max="38" width="3.77734375" customWidth="1"/>
    <col min="39" max="39" width="4.21875" customWidth="1"/>
    <col min="40" max="40" width="3.21875" customWidth="1"/>
    <col min="41" max="41" width="3.44140625" customWidth="1"/>
    <col min="42" max="42" width="3.6640625" customWidth="1"/>
    <col min="43" max="43" width="3.77734375" customWidth="1"/>
    <col min="44" max="44" width="4.109375" customWidth="1"/>
    <col min="45" max="45" width="4" customWidth="1"/>
    <col min="46" max="46" width="4.109375" customWidth="1"/>
    <col min="47" max="47" width="3.88671875" customWidth="1"/>
    <col min="48" max="48" width="3.6640625" customWidth="1"/>
    <col min="49" max="49" width="3.21875" customWidth="1"/>
    <col min="50" max="51" width="4.109375" customWidth="1"/>
    <col min="52" max="52" width="4.21875" customWidth="1"/>
    <col min="53" max="53" width="3.77734375" customWidth="1"/>
    <col min="54" max="54" width="4.21875" customWidth="1"/>
    <col min="55" max="55" width="3.77734375" customWidth="1"/>
    <col min="56" max="56" width="3.88671875" customWidth="1"/>
    <col min="57" max="57" width="6.88671875" customWidth="1"/>
  </cols>
  <sheetData>
    <row r="2" spans="1:57" ht="67.8">
      <c r="A2" s="186" t="s">
        <v>176</v>
      </c>
      <c r="B2" s="186" t="s">
        <v>0</v>
      </c>
      <c r="C2" s="187" t="s">
        <v>1</v>
      </c>
      <c r="D2" s="186" t="s">
        <v>2</v>
      </c>
      <c r="E2" s="188" t="s">
        <v>177</v>
      </c>
      <c r="F2" s="189"/>
      <c r="G2" s="189"/>
      <c r="H2" s="190"/>
      <c r="I2" s="191" t="s">
        <v>178</v>
      </c>
      <c r="J2" s="188" t="s">
        <v>179</v>
      </c>
      <c r="K2" s="189"/>
      <c r="L2" s="190"/>
      <c r="M2" s="191" t="s">
        <v>180</v>
      </c>
      <c r="N2" s="188" t="s">
        <v>181</v>
      </c>
      <c r="O2" s="189"/>
      <c r="P2" s="190"/>
      <c r="Q2" s="191" t="s">
        <v>182</v>
      </c>
      <c r="R2" s="188" t="s">
        <v>183</v>
      </c>
      <c r="S2" s="189"/>
      <c r="T2" s="189"/>
      <c r="U2" s="190"/>
      <c r="V2" s="191" t="s">
        <v>184</v>
      </c>
      <c r="W2" s="188" t="s">
        <v>185</v>
      </c>
      <c r="X2" s="189"/>
      <c r="Y2" s="190"/>
      <c r="Z2" s="191" t="s">
        <v>186</v>
      </c>
      <c r="AA2" s="188" t="s">
        <v>187</v>
      </c>
      <c r="AB2" s="189"/>
      <c r="AC2" s="190"/>
      <c r="AD2" s="191" t="s">
        <v>188</v>
      </c>
      <c r="AE2" s="188" t="s">
        <v>189</v>
      </c>
      <c r="AF2" s="189"/>
      <c r="AG2" s="189"/>
      <c r="AH2" s="190"/>
      <c r="AI2" s="191" t="s">
        <v>190</v>
      </c>
      <c r="AJ2" s="188" t="s">
        <v>191</v>
      </c>
      <c r="AK2" s="189"/>
      <c r="AL2" s="190"/>
      <c r="AM2" s="191" t="s">
        <v>192</v>
      </c>
      <c r="AN2" s="188" t="s">
        <v>193</v>
      </c>
      <c r="AO2" s="189"/>
      <c r="AP2" s="190"/>
      <c r="AQ2" s="191" t="s">
        <v>194</v>
      </c>
      <c r="AR2" s="188" t="s">
        <v>195</v>
      </c>
      <c r="AS2" s="189"/>
      <c r="AT2" s="189"/>
      <c r="AU2" s="190"/>
      <c r="AV2" s="191" t="s">
        <v>196</v>
      </c>
      <c r="AW2" s="188" t="s">
        <v>197</v>
      </c>
      <c r="AX2" s="189"/>
      <c r="AY2" s="190"/>
      <c r="AZ2" s="191" t="s">
        <v>198</v>
      </c>
      <c r="BA2" s="188" t="s">
        <v>199</v>
      </c>
      <c r="BB2" s="189"/>
      <c r="BC2" s="189"/>
      <c r="BD2" s="190"/>
      <c r="BE2" s="192" t="s">
        <v>12</v>
      </c>
    </row>
    <row r="3" spans="1:57">
      <c r="A3" s="186"/>
      <c r="B3" s="186"/>
      <c r="C3" s="187"/>
      <c r="D3" s="186"/>
      <c r="E3" s="193" t="s">
        <v>3</v>
      </c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19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4"/>
    </row>
    <row r="4" spans="1:57">
      <c r="A4" s="186"/>
      <c r="B4" s="186"/>
      <c r="C4" s="187"/>
      <c r="D4" s="186"/>
      <c r="E4" s="195">
        <v>36</v>
      </c>
      <c r="F4" s="195">
        <v>37</v>
      </c>
      <c r="G4" s="195">
        <v>38</v>
      </c>
      <c r="H4" s="195">
        <v>39</v>
      </c>
      <c r="I4" s="195">
        <v>40</v>
      </c>
      <c r="J4" s="195">
        <v>41</v>
      </c>
      <c r="K4" s="195">
        <v>42</v>
      </c>
      <c r="L4" s="195">
        <v>43</v>
      </c>
      <c r="M4" s="195">
        <v>44</v>
      </c>
      <c r="N4" s="195">
        <v>45</v>
      </c>
      <c r="O4" s="195">
        <v>46</v>
      </c>
      <c r="P4" s="195">
        <v>47</v>
      </c>
      <c r="Q4" s="195">
        <v>48</v>
      </c>
      <c r="R4" s="195">
        <v>49</v>
      </c>
      <c r="S4" s="195">
        <v>50</v>
      </c>
      <c r="T4" s="195">
        <v>51</v>
      </c>
      <c r="U4" s="195">
        <v>52</v>
      </c>
      <c r="V4" s="195">
        <v>1</v>
      </c>
      <c r="W4" s="195">
        <v>2</v>
      </c>
      <c r="X4" s="195">
        <v>3</v>
      </c>
      <c r="Y4" s="195">
        <v>4</v>
      </c>
      <c r="Z4" s="195">
        <v>5</v>
      </c>
      <c r="AA4" s="195">
        <v>6</v>
      </c>
      <c r="AB4" s="195">
        <v>7</v>
      </c>
      <c r="AC4" s="195">
        <v>8</v>
      </c>
      <c r="AD4" s="195">
        <v>9</v>
      </c>
      <c r="AE4" s="195">
        <v>10</v>
      </c>
      <c r="AF4" s="195">
        <v>11</v>
      </c>
      <c r="AG4" s="195">
        <v>12</v>
      </c>
      <c r="AH4" s="195">
        <v>13</v>
      </c>
      <c r="AI4" s="195">
        <v>14</v>
      </c>
      <c r="AJ4" s="195">
        <v>15</v>
      </c>
      <c r="AK4" s="195">
        <v>16</v>
      </c>
      <c r="AL4" s="195">
        <v>17</v>
      </c>
      <c r="AM4" s="195">
        <v>18</v>
      </c>
      <c r="AN4" s="195">
        <v>19</v>
      </c>
      <c r="AO4" s="195">
        <v>20</v>
      </c>
      <c r="AP4" s="195">
        <v>21</v>
      </c>
      <c r="AQ4" s="195">
        <v>22</v>
      </c>
      <c r="AR4" s="195">
        <v>23</v>
      </c>
      <c r="AS4" s="195">
        <v>24</v>
      </c>
      <c r="AT4" s="195">
        <v>25</v>
      </c>
      <c r="AU4" s="195">
        <v>26</v>
      </c>
      <c r="AV4" s="195">
        <v>27</v>
      </c>
      <c r="AW4" s="195">
        <v>28</v>
      </c>
      <c r="AX4" s="195">
        <v>29</v>
      </c>
      <c r="AY4" s="195">
        <v>30</v>
      </c>
      <c r="AZ4" s="195">
        <v>31</v>
      </c>
      <c r="BA4" s="195">
        <v>32</v>
      </c>
      <c r="BB4" s="195">
        <v>33</v>
      </c>
      <c r="BC4" s="195">
        <v>34</v>
      </c>
      <c r="BD4" s="195">
        <v>35</v>
      </c>
      <c r="BE4" s="194"/>
    </row>
    <row r="5" spans="1:57">
      <c r="A5" s="186"/>
      <c r="B5" s="186"/>
      <c r="C5" s="187"/>
      <c r="D5" s="186"/>
      <c r="E5" s="193" t="s">
        <v>13</v>
      </c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4"/>
    </row>
    <row r="6" spans="1:57">
      <c r="A6" s="186"/>
      <c r="B6" s="186"/>
      <c r="C6" s="187"/>
      <c r="D6" s="186"/>
      <c r="E6" s="195">
        <v>1</v>
      </c>
      <c r="F6" s="195">
        <v>2</v>
      </c>
      <c r="G6" s="195">
        <v>3</v>
      </c>
      <c r="H6" s="195">
        <v>4</v>
      </c>
      <c r="I6" s="195">
        <v>5</v>
      </c>
      <c r="J6" s="195">
        <v>6</v>
      </c>
      <c r="K6" s="195">
        <v>7</v>
      </c>
      <c r="L6" s="195">
        <v>8</v>
      </c>
      <c r="M6" s="195">
        <v>9</v>
      </c>
      <c r="N6" s="195">
        <v>10</v>
      </c>
      <c r="O6" s="195">
        <v>11</v>
      </c>
      <c r="P6" s="195">
        <v>12</v>
      </c>
      <c r="Q6" s="195">
        <v>13</v>
      </c>
      <c r="R6" s="195">
        <v>14</v>
      </c>
      <c r="S6" s="195">
        <v>15</v>
      </c>
      <c r="T6" s="195">
        <v>16</v>
      </c>
      <c r="U6" s="195">
        <v>17</v>
      </c>
      <c r="V6" s="195">
        <v>18</v>
      </c>
      <c r="W6" s="195">
        <v>19</v>
      </c>
      <c r="X6" s="195">
        <v>20</v>
      </c>
      <c r="Y6" s="195">
        <v>21</v>
      </c>
      <c r="Z6" s="195">
        <v>22</v>
      </c>
      <c r="AA6" s="195">
        <v>23</v>
      </c>
      <c r="AB6" s="195">
        <v>24</v>
      </c>
      <c r="AC6" s="195">
        <v>25</v>
      </c>
      <c r="AD6" s="195">
        <v>26</v>
      </c>
      <c r="AE6" s="195">
        <v>27</v>
      </c>
      <c r="AF6" s="195">
        <v>28</v>
      </c>
      <c r="AG6" s="195">
        <v>29</v>
      </c>
      <c r="AH6" s="195">
        <v>30</v>
      </c>
      <c r="AI6" s="195">
        <v>31</v>
      </c>
      <c r="AJ6" s="195">
        <v>32</v>
      </c>
      <c r="AK6" s="195">
        <v>33</v>
      </c>
      <c r="AL6" s="195">
        <v>34</v>
      </c>
      <c r="AM6" s="195">
        <v>35</v>
      </c>
      <c r="AN6" s="195">
        <v>36</v>
      </c>
      <c r="AO6" s="195">
        <v>37</v>
      </c>
      <c r="AP6" s="195">
        <v>38</v>
      </c>
      <c r="AQ6" s="195">
        <v>39</v>
      </c>
      <c r="AR6" s="195">
        <v>40</v>
      </c>
      <c r="AS6" s="195">
        <v>41</v>
      </c>
      <c r="AT6" s="195">
        <v>42</v>
      </c>
      <c r="AU6" s="195">
        <v>43</v>
      </c>
      <c r="AV6" s="195">
        <v>44</v>
      </c>
      <c r="AW6" s="195">
        <v>45</v>
      </c>
      <c r="AX6" s="195">
        <v>46</v>
      </c>
      <c r="AY6" s="195">
        <v>47</v>
      </c>
      <c r="AZ6" s="195">
        <v>48</v>
      </c>
      <c r="BA6" s="195">
        <v>49</v>
      </c>
      <c r="BB6" s="195">
        <v>50</v>
      </c>
      <c r="BC6" s="195">
        <v>51</v>
      </c>
      <c r="BD6" s="195">
        <v>52</v>
      </c>
      <c r="BE6" s="196"/>
    </row>
    <row r="7" spans="1:57">
      <c r="A7" s="197" t="s">
        <v>200</v>
      </c>
      <c r="B7" s="161" t="s">
        <v>162</v>
      </c>
      <c r="C7" s="162" t="s">
        <v>163</v>
      </c>
      <c r="D7" s="163" t="s">
        <v>14</v>
      </c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  <c r="AB7" s="164"/>
      <c r="AC7" s="164"/>
      <c r="AD7" s="164"/>
      <c r="AE7" s="164"/>
      <c r="AF7" s="164"/>
      <c r="AG7" s="164"/>
      <c r="AH7" s="164"/>
      <c r="AI7" s="164"/>
      <c r="AJ7" s="164"/>
      <c r="AK7" s="164"/>
      <c r="AL7" s="164"/>
      <c r="AM7" s="164"/>
      <c r="AN7" s="164"/>
      <c r="AO7" s="164"/>
      <c r="AP7" s="164"/>
      <c r="AQ7" s="164"/>
      <c r="AR7" s="164"/>
      <c r="AS7" s="164"/>
      <c r="AT7" s="164"/>
      <c r="AU7" s="164"/>
      <c r="AV7" s="164"/>
      <c r="AW7" s="164"/>
      <c r="AX7" s="164"/>
      <c r="AY7" s="164"/>
      <c r="AZ7" s="164"/>
      <c r="BA7" s="164"/>
      <c r="BB7" s="164"/>
      <c r="BC7" s="164"/>
      <c r="BD7" s="164"/>
      <c r="BE7" s="164"/>
    </row>
    <row r="8" spans="1:57">
      <c r="A8" s="197"/>
      <c r="B8" s="165"/>
      <c r="C8" s="162"/>
      <c r="D8" s="163" t="s">
        <v>4</v>
      </c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</row>
    <row r="9" spans="1:57">
      <c r="A9" s="197"/>
      <c r="B9" s="166" t="s">
        <v>164</v>
      </c>
      <c r="C9" s="167" t="s">
        <v>165</v>
      </c>
      <c r="D9" s="168" t="s">
        <v>14</v>
      </c>
      <c r="E9" s="169">
        <v>3</v>
      </c>
      <c r="F9" s="169">
        <v>3</v>
      </c>
      <c r="G9" s="169">
        <v>3</v>
      </c>
      <c r="H9" s="169">
        <v>3</v>
      </c>
      <c r="I9" s="169">
        <v>3</v>
      </c>
      <c r="J9" s="169">
        <v>3</v>
      </c>
      <c r="K9" s="169">
        <v>3</v>
      </c>
      <c r="L9" s="169">
        <v>3</v>
      </c>
      <c r="M9" s="169">
        <v>3</v>
      </c>
      <c r="N9" s="169">
        <v>3</v>
      </c>
      <c r="O9" s="169">
        <v>3</v>
      </c>
      <c r="P9" s="169">
        <v>3</v>
      </c>
      <c r="Q9" s="169">
        <v>3</v>
      </c>
      <c r="R9" s="169">
        <v>3</v>
      </c>
      <c r="S9" s="169">
        <v>3</v>
      </c>
      <c r="T9" s="169">
        <v>3</v>
      </c>
      <c r="U9" s="169">
        <v>3</v>
      </c>
      <c r="V9" s="170">
        <v>0</v>
      </c>
      <c r="W9" s="170">
        <v>0</v>
      </c>
      <c r="X9" s="169">
        <v>7</v>
      </c>
      <c r="Y9" s="169">
        <v>7</v>
      </c>
      <c r="Z9" s="169">
        <v>7</v>
      </c>
      <c r="AA9" s="169">
        <v>7</v>
      </c>
      <c r="AB9" s="169">
        <v>7</v>
      </c>
      <c r="AC9" s="169">
        <v>7</v>
      </c>
      <c r="AD9" s="169">
        <v>7</v>
      </c>
      <c r="AE9" s="169">
        <v>7</v>
      </c>
      <c r="AF9" s="169">
        <v>7</v>
      </c>
      <c r="AG9" s="169">
        <v>7</v>
      </c>
      <c r="AH9" s="169">
        <v>7</v>
      </c>
      <c r="AI9" s="169">
        <v>7</v>
      </c>
      <c r="AJ9" s="169">
        <v>6</v>
      </c>
      <c r="AK9" s="169">
        <v>6</v>
      </c>
      <c r="AL9" s="169">
        <v>6</v>
      </c>
      <c r="AM9" s="169">
        <v>6</v>
      </c>
      <c r="AN9" s="169">
        <v>6</v>
      </c>
      <c r="AO9" s="169">
        <v>6</v>
      </c>
      <c r="AP9" s="169">
        <v>6</v>
      </c>
      <c r="AQ9" s="169">
        <v>6</v>
      </c>
      <c r="AR9" s="169">
        <v>6</v>
      </c>
      <c r="AS9" s="169">
        <v>6</v>
      </c>
      <c r="AT9" s="198"/>
      <c r="AU9" s="198"/>
      <c r="AV9" s="169">
        <v>0</v>
      </c>
      <c r="AW9" s="169">
        <v>0</v>
      </c>
      <c r="AX9" s="169">
        <v>0</v>
      </c>
      <c r="AY9" s="169">
        <v>0</v>
      </c>
      <c r="AZ9" s="169">
        <v>0</v>
      </c>
      <c r="BA9" s="169">
        <v>0</v>
      </c>
      <c r="BB9" s="169">
        <v>0</v>
      </c>
      <c r="BC9" s="169">
        <v>0</v>
      </c>
      <c r="BD9" s="169">
        <v>0</v>
      </c>
      <c r="BE9" s="164">
        <f t="shared" ref="BE9:BE31" si="0">SUM(E9:BD9)</f>
        <v>195</v>
      </c>
    </row>
    <row r="10" spans="1:57">
      <c r="A10" s="197"/>
      <c r="B10" s="166"/>
      <c r="C10" s="167"/>
      <c r="D10" s="168" t="s">
        <v>4</v>
      </c>
      <c r="E10" s="169">
        <v>2</v>
      </c>
      <c r="F10" s="169">
        <v>1</v>
      </c>
      <c r="G10" s="169">
        <v>2</v>
      </c>
      <c r="H10" s="169">
        <v>1</v>
      </c>
      <c r="I10" s="169">
        <v>2</v>
      </c>
      <c r="J10" s="169">
        <v>1</v>
      </c>
      <c r="K10" s="169">
        <v>2</v>
      </c>
      <c r="L10" s="169">
        <v>1</v>
      </c>
      <c r="M10" s="169">
        <v>2</v>
      </c>
      <c r="N10" s="169">
        <v>1</v>
      </c>
      <c r="O10" s="169">
        <v>2</v>
      </c>
      <c r="P10" s="169">
        <v>1</v>
      </c>
      <c r="Q10" s="169">
        <v>2</v>
      </c>
      <c r="R10" s="169">
        <v>1</v>
      </c>
      <c r="S10" s="169">
        <v>2</v>
      </c>
      <c r="T10" s="169">
        <v>1</v>
      </c>
      <c r="U10" s="169">
        <v>2</v>
      </c>
      <c r="V10" s="170">
        <v>0</v>
      </c>
      <c r="W10" s="170">
        <v>0</v>
      </c>
      <c r="X10" s="169">
        <v>4</v>
      </c>
      <c r="Y10" s="169">
        <v>3</v>
      </c>
      <c r="Z10" s="169">
        <v>4</v>
      </c>
      <c r="AA10" s="169">
        <v>3</v>
      </c>
      <c r="AB10" s="169">
        <v>4</v>
      </c>
      <c r="AC10" s="169">
        <v>3</v>
      </c>
      <c r="AD10" s="169">
        <v>4</v>
      </c>
      <c r="AE10" s="169">
        <v>3</v>
      </c>
      <c r="AF10" s="169">
        <v>4</v>
      </c>
      <c r="AG10" s="169">
        <v>3</v>
      </c>
      <c r="AH10" s="169">
        <v>4</v>
      </c>
      <c r="AI10" s="169">
        <v>3</v>
      </c>
      <c r="AJ10" s="169">
        <v>3</v>
      </c>
      <c r="AK10" s="169">
        <v>3</v>
      </c>
      <c r="AL10" s="169">
        <v>3</v>
      </c>
      <c r="AM10" s="169">
        <v>3</v>
      </c>
      <c r="AN10" s="169">
        <v>3</v>
      </c>
      <c r="AO10" s="169">
        <v>3</v>
      </c>
      <c r="AP10" s="169">
        <v>3</v>
      </c>
      <c r="AQ10" s="169">
        <v>3</v>
      </c>
      <c r="AR10" s="169">
        <v>3</v>
      </c>
      <c r="AS10" s="169">
        <v>3</v>
      </c>
      <c r="AT10" s="198"/>
      <c r="AU10" s="198"/>
      <c r="AV10" s="169">
        <v>0</v>
      </c>
      <c r="AW10" s="169">
        <v>0</v>
      </c>
      <c r="AX10" s="169">
        <v>0</v>
      </c>
      <c r="AY10" s="169">
        <v>0</v>
      </c>
      <c r="AZ10" s="169">
        <v>0</v>
      </c>
      <c r="BA10" s="169">
        <v>0</v>
      </c>
      <c r="BB10" s="169">
        <v>0</v>
      </c>
      <c r="BC10" s="169">
        <v>0</v>
      </c>
      <c r="BD10" s="169">
        <v>0</v>
      </c>
      <c r="BE10" s="164">
        <v>98</v>
      </c>
    </row>
    <row r="11" spans="1:57">
      <c r="A11" s="197"/>
      <c r="B11" s="166" t="s">
        <v>166</v>
      </c>
      <c r="C11" s="167" t="s">
        <v>15</v>
      </c>
      <c r="D11" s="168" t="s">
        <v>14</v>
      </c>
      <c r="E11" s="169">
        <v>3</v>
      </c>
      <c r="F11" s="169">
        <v>3</v>
      </c>
      <c r="G11" s="169">
        <v>3</v>
      </c>
      <c r="H11" s="169">
        <v>3</v>
      </c>
      <c r="I11" s="169">
        <v>3</v>
      </c>
      <c r="J11" s="169">
        <v>3</v>
      </c>
      <c r="K11" s="169">
        <v>3</v>
      </c>
      <c r="L11" s="169">
        <v>3</v>
      </c>
      <c r="M11" s="169">
        <v>3</v>
      </c>
      <c r="N11" s="169">
        <v>3</v>
      </c>
      <c r="O11" s="169">
        <v>3</v>
      </c>
      <c r="P11" s="169">
        <v>3</v>
      </c>
      <c r="Q11" s="169">
        <v>3</v>
      </c>
      <c r="R11" s="169">
        <v>3</v>
      </c>
      <c r="S11" s="169">
        <v>3</v>
      </c>
      <c r="T11" s="169">
        <v>3</v>
      </c>
      <c r="U11" s="169">
        <v>3</v>
      </c>
      <c r="V11" s="170">
        <v>0</v>
      </c>
      <c r="W11" s="170">
        <v>0</v>
      </c>
      <c r="X11" s="169">
        <v>3</v>
      </c>
      <c r="Y11" s="169">
        <v>3</v>
      </c>
      <c r="Z11" s="169">
        <v>3</v>
      </c>
      <c r="AA11" s="169">
        <v>3</v>
      </c>
      <c r="AB11" s="169">
        <v>3</v>
      </c>
      <c r="AC11" s="169">
        <v>3</v>
      </c>
      <c r="AD11" s="169">
        <v>3</v>
      </c>
      <c r="AE11" s="169">
        <v>3</v>
      </c>
      <c r="AF11" s="169">
        <v>3</v>
      </c>
      <c r="AG11" s="169">
        <v>3</v>
      </c>
      <c r="AH11" s="169">
        <v>3</v>
      </c>
      <c r="AI11" s="169">
        <v>3</v>
      </c>
      <c r="AJ11" s="169">
        <v>3</v>
      </c>
      <c r="AK11" s="169">
        <v>3</v>
      </c>
      <c r="AL11" s="169">
        <v>3</v>
      </c>
      <c r="AM11" s="169">
        <v>3</v>
      </c>
      <c r="AN11" s="169">
        <v>3</v>
      </c>
      <c r="AO11" s="169">
        <v>3</v>
      </c>
      <c r="AP11" s="169">
        <v>3</v>
      </c>
      <c r="AQ11" s="169">
        <v>3</v>
      </c>
      <c r="AR11" s="169">
        <v>3</v>
      </c>
      <c r="AS11" s="169">
        <v>3</v>
      </c>
      <c r="AT11" s="198"/>
      <c r="AU11" s="198"/>
      <c r="AV11" s="169">
        <v>0</v>
      </c>
      <c r="AW11" s="169">
        <v>0</v>
      </c>
      <c r="AX11" s="169">
        <v>0</v>
      </c>
      <c r="AY11" s="169">
        <v>0</v>
      </c>
      <c r="AZ11" s="169">
        <v>0</v>
      </c>
      <c r="BA11" s="169">
        <v>0</v>
      </c>
      <c r="BB11" s="169">
        <v>0</v>
      </c>
      <c r="BC11" s="169">
        <v>0</v>
      </c>
      <c r="BD11" s="169">
        <v>0</v>
      </c>
      <c r="BE11" s="164">
        <f t="shared" si="0"/>
        <v>117</v>
      </c>
    </row>
    <row r="12" spans="1:57">
      <c r="A12" s="197"/>
      <c r="B12" s="166"/>
      <c r="C12" s="167"/>
      <c r="D12" s="168" t="s">
        <v>4</v>
      </c>
      <c r="E12" s="169">
        <v>1</v>
      </c>
      <c r="F12" s="169">
        <v>2</v>
      </c>
      <c r="G12" s="169">
        <v>1</v>
      </c>
      <c r="H12" s="169">
        <v>2</v>
      </c>
      <c r="I12" s="169">
        <v>1</v>
      </c>
      <c r="J12" s="169">
        <v>2</v>
      </c>
      <c r="K12" s="169">
        <v>1</v>
      </c>
      <c r="L12" s="169">
        <v>2</v>
      </c>
      <c r="M12" s="169">
        <v>1</v>
      </c>
      <c r="N12" s="169">
        <v>2</v>
      </c>
      <c r="O12" s="169">
        <v>1</v>
      </c>
      <c r="P12" s="169">
        <v>2</v>
      </c>
      <c r="Q12" s="169">
        <v>1</v>
      </c>
      <c r="R12" s="169">
        <v>2</v>
      </c>
      <c r="S12" s="169">
        <v>1</v>
      </c>
      <c r="T12" s="169">
        <v>2</v>
      </c>
      <c r="U12" s="169">
        <v>1</v>
      </c>
      <c r="V12" s="170">
        <v>0</v>
      </c>
      <c r="W12" s="170">
        <v>0</v>
      </c>
      <c r="X12" s="169">
        <v>1</v>
      </c>
      <c r="Y12" s="169">
        <v>2</v>
      </c>
      <c r="Z12" s="169">
        <v>1</v>
      </c>
      <c r="AA12" s="169">
        <v>2</v>
      </c>
      <c r="AB12" s="169">
        <v>1</v>
      </c>
      <c r="AC12" s="169">
        <v>2</v>
      </c>
      <c r="AD12" s="169">
        <v>1</v>
      </c>
      <c r="AE12" s="169">
        <v>2</v>
      </c>
      <c r="AF12" s="169">
        <v>1</v>
      </c>
      <c r="AG12" s="169">
        <v>2</v>
      </c>
      <c r="AH12" s="169">
        <v>1</v>
      </c>
      <c r="AI12" s="169">
        <v>2</v>
      </c>
      <c r="AJ12" s="169">
        <v>1</v>
      </c>
      <c r="AK12" s="169">
        <v>2</v>
      </c>
      <c r="AL12" s="169">
        <v>1</v>
      </c>
      <c r="AM12" s="169">
        <v>2</v>
      </c>
      <c r="AN12" s="169">
        <v>1</v>
      </c>
      <c r="AO12" s="169">
        <v>2</v>
      </c>
      <c r="AP12" s="169">
        <v>1</v>
      </c>
      <c r="AQ12" s="169">
        <v>2</v>
      </c>
      <c r="AR12" s="169">
        <v>1</v>
      </c>
      <c r="AS12" s="169">
        <v>2</v>
      </c>
      <c r="AT12" s="198"/>
      <c r="AU12" s="198"/>
      <c r="AV12" s="169">
        <v>0</v>
      </c>
      <c r="AW12" s="169">
        <v>0</v>
      </c>
      <c r="AX12" s="169">
        <v>0</v>
      </c>
      <c r="AY12" s="169">
        <v>0</v>
      </c>
      <c r="AZ12" s="169">
        <v>0</v>
      </c>
      <c r="BA12" s="169">
        <v>0</v>
      </c>
      <c r="BB12" s="169">
        <v>0</v>
      </c>
      <c r="BC12" s="169">
        <v>0</v>
      </c>
      <c r="BD12" s="169">
        <v>0</v>
      </c>
      <c r="BE12" s="164">
        <f t="shared" si="0"/>
        <v>58</v>
      </c>
    </row>
    <row r="13" spans="1:57">
      <c r="A13" s="197"/>
      <c r="B13" s="171" t="s">
        <v>167</v>
      </c>
      <c r="C13" s="172" t="s">
        <v>168</v>
      </c>
      <c r="D13" s="168" t="s">
        <v>14</v>
      </c>
      <c r="E13" s="169">
        <v>6</v>
      </c>
      <c r="F13" s="169">
        <v>6</v>
      </c>
      <c r="G13" s="169">
        <v>6</v>
      </c>
      <c r="H13" s="169">
        <v>6</v>
      </c>
      <c r="I13" s="169">
        <v>6</v>
      </c>
      <c r="J13" s="169">
        <v>6</v>
      </c>
      <c r="K13" s="169">
        <v>6</v>
      </c>
      <c r="L13" s="169">
        <v>6</v>
      </c>
      <c r="M13" s="169">
        <v>6</v>
      </c>
      <c r="N13" s="169">
        <v>6</v>
      </c>
      <c r="O13" s="169">
        <v>6</v>
      </c>
      <c r="P13" s="169">
        <v>6</v>
      </c>
      <c r="Q13" s="169">
        <v>6</v>
      </c>
      <c r="R13" s="169">
        <v>6</v>
      </c>
      <c r="S13" s="169">
        <v>6</v>
      </c>
      <c r="T13" s="169">
        <v>6</v>
      </c>
      <c r="U13" s="169">
        <v>6</v>
      </c>
      <c r="V13" s="170">
        <v>0</v>
      </c>
      <c r="W13" s="170">
        <v>0</v>
      </c>
      <c r="X13" s="169">
        <v>6</v>
      </c>
      <c r="Y13" s="169">
        <v>6</v>
      </c>
      <c r="Z13" s="169">
        <v>6</v>
      </c>
      <c r="AA13" s="169">
        <v>6</v>
      </c>
      <c r="AB13" s="169">
        <v>6</v>
      </c>
      <c r="AC13" s="169">
        <v>6</v>
      </c>
      <c r="AD13" s="169">
        <v>6</v>
      </c>
      <c r="AE13" s="169">
        <v>6</v>
      </c>
      <c r="AF13" s="169">
        <v>6</v>
      </c>
      <c r="AG13" s="169">
        <v>6</v>
      </c>
      <c r="AH13" s="169">
        <v>6</v>
      </c>
      <c r="AI13" s="169">
        <v>6</v>
      </c>
      <c r="AJ13" s="169">
        <v>6</v>
      </c>
      <c r="AK13" s="169">
        <v>6</v>
      </c>
      <c r="AL13" s="169">
        <v>6</v>
      </c>
      <c r="AM13" s="169">
        <v>6</v>
      </c>
      <c r="AN13" s="169">
        <v>6</v>
      </c>
      <c r="AO13" s="169">
        <v>6</v>
      </c>
      <c r="AP13" s="169">
        <v>6</v>
      </c>
      <c r="AQ13" s="169">
        <v>6</v>
      </c>
      <c r="AR13" s="169">
        <v>6</v>
      </c>
      <c r="AS13" s="169">
        <v>6</v>
      </c>
      <c r="AT13" s="198"/>
      <c r="AU13" s="198"/>
      <c r="AV13" s="169">
        <v>0</v>
      </c>
      <c r="AW13" s="169">
        <v>0</v>
      </c>
      <c r="AX13" s="169">
        <v>0</v>
      </c>
      <c r="AY13" s="169">
        <v>0</v>
      </c>
      <c r="AZ13" s="169">
        <v>0</v>
      </c>
      <c r="BA13" s="169">
        <v>0</v>
      </c>
      <c r="BB13" s="169">
        <v>0</v>
      </c>
      <c r="BC13" s="169">
        <v>0</v>
      </c>
      <c r="BD13" s="169">
        <v>0</v>
      </c>
      <c r="BE13" s="164">
        <f t="shared" si="0"/>
        <v>234</v>
      </c>
    </row>
    <row r="14" spans="1:57">
      <c r="A14" s="197"/>
      <c r="B14" s="171"/>
      <c r="C14" s="172"/>
      <c r="D14" s="168" t="s">
        <v>4</v>
      </c>
      <c r="E14" s="169">
        <v>3</v>
      </c>
      <c r="F14" s="169">
        <v>3</v>
      </c>
      <c r="G14" s="169">
        <v>3</v>
      </c>
      <c r="H14" s="169">
        <v>3</v>
      </c>
      <c r="I14" s="169">
        <v>3</v>
      </c>
      <c r="J14" s="169">
        <v>3</v>
      </c>
      <c r="K14" s="169">
        <v>3</v>
      </c>
      <c r="L14" s="169">
        <v>3</v>
      </c>
      <c r="M14" s="169">
        <v>3</v>
      </c>
      <c r="N14" s="169">
        <v>3</v>
      </c>
      <c r="O14" s="169">
        <v>3</v>
      </c>
      <c r="P14" s="169">
        <v>3</v>
      </c>
      <c r="Q14" s="169">
        <v>3</v>
      </c>
      <c r="R14" s="169">
        <v>3</v>
      </c>
      <c r="S14" s="169">
        <v>3</v>
      </c>
      <c r="T14" s="169">
        <v>3</v>
      </c>
      <c r="U14" s="169">
        <v>3</v>
      </c>
      <c r="V14" s="170">
        <v>0</v>
      </c>
      <c r="W14" s="170">
        <v>0</v>
      </c>
      <c r="X14" s="169">
        <v>3</v>
      </c>
      <c r="Y14" s="169">
        <v>3</v>
      </c>
      <c r="Z14" s="169">
        <v>3</v>
      </c>
      <c r="AA14" s="169">
        <v>3</v>
      </c>
      <c r="AB14" s="169">
        <v>3</v>
      </c>
      <c r="AC14" s="169">
        <v>3</v>
      </c>
      <c r="AD14" s="169">
        <v>3</v>
      </c>
      <c r="AE14" s="169">
        <v>3</v>
      </c>
      <c r="AF14" s="169">
        <v>3</v>
      </c>
      <c r="AG14" s="169">
        <v>3</v>
      </c>
      <c r="AH14" s="169">
        <v>3</v>
      </c>
      <c r="AI14" s="169">
        <v>3</v>
      </c>
      <c r="AJ14" s="169">
        <v>3</v>
      </c>
      <c r="AK14" s="169">
        <v>3</v>
      </c>
      <c r="AL14" s="169">
        <v>3</v>
      </c>
      <c r="AM14" s="169">
        <v>3</v>
      </c>
      <c r="AN14" s="169">
        <v>3</v>
      </c>
      <c r="AO14" s="169">
        <v>3</v>
      </c>
      <c r="AP14" s="169">
        <v>3</v>
      </c>
      <c r="AQ14" s="169">
        <v>3</v>
      </c>
      <c r="AR14" s="169">
        <v>3</v>
      </c>
      <c r="AS14" s="169">
        <v>3</v>
      </c>
      <c r="AT14" s="198"/>
      <c r="AU14" s="198"/>
      <c r="AV14" s="169">
        <v>0</v>
      </c>
      <c r="AW14" s="169">
        <v>0</v>
      </c>
      <c r="AX14" s="169">
        <v>0</v>
      </c>
      <c r="AY14" s="169">
        <v>0</v>
      </c>
      <c r="AZ14" s="169">
        <v>0</v>
      </c>
      <c r="BA14" s="169">
        <v>0</v>
      </c>
      <c r="BB14" s="169">
        <v>0</v>
      </c>
      <c r="BC14" s="169">
        <v>0</v>
      </c>
      <c r="BD14" s="169">
        <v>0</v>
      </c>
      <c r="BE14" s="164">
        <f t="shared" si="0"/>
        <v>117</v>
      </c>
    </row>
    <row r="15" spans="1:57">
      <c r="A15" s="197"/>
      <c r="B15" s="171" t="s">
        <v>169</v>
      </c>
      <c r="C15" s="173" t="s">
        <v>16</v>
      </c>
      <c r="D15" s="168" t="s">
        <v>14</v>
      </c>
      <c r="E15" s="169">
        <v>3</v>
      </c>
      <c r="F15" s="169">
        <v>3</v>
      </c>
      <c r="G15" s="169">
        <v>3</v>
      </c>
      <c r="H15" s="169">
        <v>3</v>
      </c>
      <c r="I15" s="169">
        <v>3</v>
      </c>
      <c r="J15" s="169">
        <v>3</v>
      </c>
      <c r="K15" s="169">
        <v>3</v>
      </c>
      <c r="L15" s="169">
        <v>3</v>
      </c>
      <c r="M15" s="169">
        <v>3</v>
      </c>
      <c r="N15" s="169">
        <v>3</v>
      </c>
      <c r="O15" s="169">
        <v>3</v>
      </c>
      <c r="P15" s="169">
        <v>3</v>
      </c>
      <c r="Q15" s="169">
        <v>3</v>
      </c>
      <c r="R15" s="169">
        <v>3</v>
      </c>
      <c r="S15" s="169">
        <v>3</v>
      </c>
      <c r="T15" s="169">
        <v>3</v>
      </c>
      <c r="U15" s="169">
        <v>3</v>
      </c>
      <c r="V15" s="170">
        <v>0</v>
      </c>
      <c r="W15" s="170">
        <v>0</v>
      </c>
      <c r="X15" s="169">
        <v>3</v>
      </c>
      <c r="Y15" s="169">
        <v>3</v>
      </c>
      <c r="Z15" s="169">
        <v>3</v>
      </c>
      <c r="AA15" s="169">
        <v>3</v>
      </c>
      <c r="AB15" s="169">
        <v>3</v>
      </c>
      <c r="AC15" s="169">
        <v>3</v>
      </c>
      <c r="AD15" s="169">
        <v>3</v>
      </c>
      <c r="AE15" s="169">
        <v>3</v>
      </c>
      <c r="AF15" s="169">
        <v>3</v>
      </c>
      <c r="AG15" s="169">
        <v>3</v>
      </c>
      <c r="AH15" s="169">
        <v>3</v>
      </c>
      <c r="AI15" s="169">
        <v>3</v>
      </c>
      <c r="AJ15" s="169">
        <v>3</v>
      </c>
      <c r="AK15" s="169">
        <v>3</v>
      </c>
      <c r="AL15" s="169">
        <v>3</v>
      </c>
      <c r="AM15" s="169">
        <v>3</v>
      </c>
      <c r="AN15" s="169">
        <v>3</v>
      </c>
      <c r="AO15" s="169">
        <v>3</v>
      </c>
      <c r="AP15" s="169">
        <v>3</v>
      </c>
      <c r="AQ15" s="169">
        <v>3</v>
      </c>
      <c r="AR15" s="169">
        <v>3</v>
      </c>
      <c r="AS15" s="169">
        <v>3</v>
      </c>
      <c r="AT15" s="198"/>
      <c r="AU15" s="198"/>
      <c r="AV15" s="169">
        <v>0</v>
      </c>
      <c r="AW15" s="169">
        <v>0</v>
      </c>
      <c r="AX15" s="169">
        <v>0</v>
      </c>
      <c r="AY15" s="169">
        <v>0</v>
      </c>
      <c r="AZ15" s="169">
        <v>0</v>
      </c>
      <c r="BA15" s="169">
        <v>0</v>
      </c>
      <c r="BB15" s="169">
        <v>0</v>
      </c>
      <c r="BC15" s="169">
        <v>0</v>
      </c>
      <c r="BD15" s="169">
        <v>0</v>
      </c>
      <c r="BE15" s="164">
        <v>117</v>
      </c>
    </row>
    <row r="16" spans="1:57">
      <c r="A16" s="197"/>
      <c r="B16" s="171"/>
      <c r="C16" s="174"/>
      <c r="D16" s="168" t="s">
        <v>4</v>
      </c>
      <c r="E16" s="169">
        <v>2</v>
      </c>
      <c r="F16" s="169">
        <v>1</v>
      </c>
      <c r="G16" s="169">
        <v>2</v>
      </c>
      <c r="H16" s="169">
        <v>1</v>
      </c>
      <c r="I16" s="169">
        <v>2</v>
      </c>
      <c r="J16" s="169">
        <v>1</v>
      </c>
      <c r="K16" s="169">
        <v>2</v>
      </c>
      <c r="L16" s="169">
        <v>1</v>
      </c>
      <c r="M16" s="169">
        <v>2</v>
      </c>
      <c r="N16" s="169">
        <v>1</v>
      </c>
      <c r="O16" s="169">
        <v>2</v>
      </c>
      <c r="P16" s="169">
        <v>1</v>
      </c>
      <c r="Q16" s="169">
        <v>2</v>
      </c>
      <c r="R16" s="169">
        <v>1</v>
      </c>
      <c r="S16" s="169">
        <v>2</v>
      </c>
      <c r="T16" s="169">
        <v>1</v>
      </c>
      <c r="U16" s="169">
        <v>2</v>
      </c>
      <c r="V16" s="170">
        <v>0</v>
      </c>
      <c r="W16" s="170">
        <v>0</v>
      </c>
      <c r="X16" s="169">
        <v>1</v>
      </c>
      <c r="Y16" s="169">
        <v>2</v>
      </c>
      <c r="Z16" s="169">
        <v>1</v>
      </c>
      <c r="AA16" s="169">
        <v>2</v>
      </c>
      <c r="AB16" s="169">
        <v>1</v>
      </c>
      <c r="AC16" s="169">
        <v>2</v>
      </c>
      <c r="AD16" s="169">
        <v>1</v>
      </c>
      <c r="AE16" s="169">
        <v>2</v>
      </c>
      <c r="AF16" s="169">
        <v>1</v>
      </c>
      <c r="AG16" s="169">
        <v>2</v>
      </c>
      <c r="AH16" s="169">
        <v>1</v>
      </c>
      <c r="AI16" s="169">
        <v>2</v>
      </c>
      <c r="AJ16" s="169">
        <v>1</v>
      </c>
      <c r="AK16" s="169">
        <v>2</v>
      </c>
      <c r="AL16" s="169">
        <v>1</v>
      </c>
      <c r="AM16" s="169">
        <v>2</v>
      </c>
      <c r="AN16" s="169">
        <v>1</v>
      </c>
      <c r="AO16" s="169">
        <v>2</v>
      </c>
      <c r="AP16" s="169">
        <v>1</v>
      </c>
      <c r="AQ16" s="169">
        <v>2</v>
      </c>
      <c r="AR16" s="169">
        <v>1</v>
      </c>
      <c r="AS16" s="169">
        <v>2</v>
      </c>
      <c r="AT16" s="198"/>
      <c r="AU16" s="198"/>
      <c r="AV16" s="169">
        <v>0</v>
      </c>
      <c r="AW16" s="169">
        <v>0</v>
      </c>
      <c r="AX16" s="169">
        <v>0</v>
      </c>
      <c r="AY16" s="169">
        <v>0</v>
      </c>
      <c r="AZ16" s="169">
        <v>0</v>
      </c>
      <c r="BA16" s="169">
        <v>0</v>
      </c>
      <c r="BB16" s="169">
        <v>0</v>
      </c>
      <c r="BC16" s="169">
        <v>0</v>
      </c>
      <c r="BD16" s="169">
        <v>0</v>
      </c>
      <c r="BE16" s="164">
        <f t="shared" si="0"/>
        <v>59</v>
      </c>
    </row>
    <row r="17" spans="1:57">
      <c r="A17" s="197"/>
      <c r="B17" s="171" t="s">
        <v>170</v>
      </c>
      <c r="C17" s="172" t="s">
        <v>17</v>
      </c>
      <c r="D17" s="168" t="s">
        <v>14</v>
      </c>
      <c r="E17" s="169">
        <v>3</v>
      </c>
      <c r="F17" s="169">
        <v>3</v>
      </c>
      <c r="G17" s="169">
        <v>3</v>
      </c>
      <c r="H17" s="169">
        <v>3</v>
      </c>
      <c r="I17" s="169">
        <v>3</v>
      </c>
      <c r="J17" s="169">
        <v>3</v>
      </c>
      <c r="K17" s="169">
        <v>3</v>
      </c>
      <c r="L17" s="169">
        <v>3</v>
      </c>
      <c r="M17" s="169">
        <v>3</v>
      </c>
      <c r="N17" s="169">
        <v>3</v>
      </c>
      <c r="O17" s="169">
        <v>3</v>
      </c>
      <c r="P17" s="169">
        <v>3</v>
      </c>
      <c r="Q17" s="169">
        <v>3</v>
      </c>
      <c r="R17" s="169">
        <v>3</v>
      </c>
      <c r="S17" s="169">
        <v>3</v>
      </c>
      <c r="T17" s="169">
        <v>3</v>
      </c>
      <c r="U17" s="169">
        <v>3</v>
      </c>
      <c r="V17" s="170">
        <v>0</v>
      </c>
      <c r="W17" s="170">
        <v>0</v>
      </c>
      <c r="X17" s="169">
        <v>3</v>
      </c>
      <c r="Y17" s="169">
        <v>3</v>
      </c>
      <c r="Z17" s="169">
        <v>3</v>
      </c>
      <c r="AA17" s="169">
        <v>3</v>
      </c>
      <c r="AB17" s="169">
        <v>3</v>
      </c>
      <c r="AC17" s="169">
        <v>3</v>
      </c>
      <c r="AD17" s="169">
        <v>3</v>
      </c>
      <c r="AE17" s="169">
        <v>3</v>
      </c>
      <c r="AF17" s="169">
        <v>3</v>
      </c>
      <c r="AG17" s="169">
        <v>3</v>
      </c>
      <c r="AH17" s="169">
        <v>3</v>
      </c>
      <c r="AI17" s="169">
        <v>3</v>
      </c>
      <c r="AJ17" s="169">
        <v>3</v>
      </c>
      <c r="AK17" s="169">
        <v>3</v>
      </c>
      <c r="AL17" s="169">
        <v>3</v>
      </c>
      <c r="AM17" s="169">
        <v>3</v>
      </c>
      <c r="AN17" s="169">
        <v>3</v>
      </c>
      <c r="AO17" s="169">
        <v>3</v>
      </c>
      <c r="AP17" s="169">
        <v>3</v>
      </c>
      <c r="AQ17" s="169">
        <v>3</v>
      </c>
      <c r="AR17" s="169">
        <v>3</v>
      </c>
      <c r="AS17" s="169">
        <v>3</v>
      </c>
      <c r="AT17" s="198"/>
      <c r="AU17" s="198"/>
      <c r="AV17" s="169">
        <v>0</v>
      </c>
      <c r="AW17" s="169">
        <v>0</v>
      </c>
      <c r="AX17" s="169">
        <v>0</v>
      </c>
      <c r="AY17" s="169">
        <v>0</v>
      </c>
      <c r="AZ17" s="169">
        <v>0</v>
      </c>
      <c r="BA17" s="169">
        <v>0</v>
      </c>
      <c r="BB17" s="169">
        <v>0</v>
      </c>
      <c r="BC17" s="169">
        <v>0</v>
      </c>
      <c r="BD17" s="169">
        <v>0</v>
      </c>
      <c r="BE17" s="164">
        <f t="shared" si="0"/>
        <v>117</v>
      </c>
    </row>
    <row r="18" spans="1:57">
      <c r="A18" s="197"/>
      <c r="B18" s="171"/>
      <c r="C18" s="172"/>
      <c r="D18" s="168" t="s">
        <v>4</v>
      </c>
      <c r="E18" s="169">
        <v>1</v>
      </c>
      <c r="F18" s="169">
        <v>2</v>
      </c>
      <c r="G18" s="169">
        <v>1</v>
      </c>
      <c r="H18" s="169">
        <v>2</v>
      </c>
      <c r="I18" s="169">
        <v>1</v>
      </c>
      <c r="J18" s="169">
        <v>2</v>
      </c>
      <c r="K18" s="169">
        <v>1</v>
      </c>
      <c r="L18" s="169">
        <v>2</v>
      </c>
      <c r="M18" s="169">
        <v>1</v>
      </c>
      <c r="N18" s="169">
        <v>2</v>
      </c>
      <c r="O18" s="169">
        <v>1</v>
      </c>
      <c r="P18" s="169">
        <v>2</v>
      </c>
      <c r="Q18" s="169">
        <v>1</v>
      </c>
      <c r="R18" s="169">
        <v>2</v>
      </c>
      <c r="S18" s="169">
        <v>1</v>
      </c>
      <c r="T18" s="169">
        <v>2</v>
      </c>
      <c r="U18" s="169">
        <v>1</v>
      </c>
      <c r="V18" s="170">
        <v>0</v>
      </c>
      <c r="W18" s="170">
        <v>0</v>
      </c>
      <c r="X18" s="169">
        <v>2</v>
      </c>
      <c r="Y18" s="169">
        <v>1</v>
      </c>
      <c r="Z18" s="169">
        <v>2</v>
      </c>
      <c r="AA18" s="169">
        <v>1</v>
      </c>
      <c r="AB18" s="169">
        <v>2</v>
      </c>
      <c r="AC18" s="169">
        <v>1</v>
      </c>
      <c r="AD18" s="169">
        <v>2</v>
      </c>
      <c r="AE18" s="169">
        <v>1</v>
      </c>
      <c r="AF18" s="169">
        <v>2</v>
      </c>
      <c r="AG18" s="169">
        <v>1</v>
      </c>
      <c r="AH18" s="169">
        <v>2</v>
      </c>
      <c r="AI18" s="169">
        <v>1</v>
      </c>
      <c r="AJ18" s="169">
        <v>2</v>
      </c>
      <c r="AK18" s="169">
        <v>1</v>
      </c>
      <c r="AL18" s="169">
        <v>2</v>
      </c>
      <c r="AM18" s="169">
        <v>1</v>
      </c>
      <c r="AN18" s="169">
        <v>2</v>
      </c>
      <c r="AO18" s="169">
        <v>1</v>
      </c>
      <c r="AP18" s="169">
        <v>2</v>
      </c>
      <c r="AQ18" s="169">
        <v>1</v>
      </c>
      <c r="AR18" s="169">
        <v>2</v>
      </c>
      <c r="AS18" s="169">
        <v>1</v>
      </c>
      <c r="AT18" s="198"/>
      <c r="AU18" s="198"/>
      <c r="AV18" s="169">
        <v>0</v>
      </c>
      <c r="AW18" s="169">
        <v>0</v>
      </c>
      <c r="AX18" s="169">
        <v>0</v>
      </c>
      <c r="AY18" s="169">
        <v>0</v>
      </c>
      <c r="AZ18" s="169">
        <v>0</v>
      </c>
      <c r="BA18" s="169">
        <v>0</v>
      </c>
      <c r="BB18" s="169">
        <v>0</v>
      </c>
      <c r="BC18" s="169">
        <v>0</v>
      </c>
      <c r="BD18" s="169">
        <v>0</v>
      </c>
      <c r="BE18" s="164">
        <f t="shared" si="0"/>
        <v>58</v>
      </c>
    </row>
    <row r="19" spans="1:57">
      <c r="A19" s="197"/>
      <c r="B19" s="171" t="s">
        <v>171</v>
      </c>
      <c r="C19" s="172" t="s">
        <v>172</v>
      </c>
      <c r="D19" s="168" t="s">
        <v>14</v>
      </c>
      <c r="E19" s="169">
        <v>4</v>
      </c>
      <c r="F19" s="169">
        <v>4</v>
      </c>
      <c r="G19" s="169">
        <v>4</v>
      </c>
      <c r="H19" s="169">
        <v>4</v>
      </c>
      <c r="I19" s="169">
        <v>4</v>
      </c>
      <c r="J19" s="169">
        <v>4</v>
      </c>
      <c r="K19" s="169">
        <v>4</v>
      </c>
      <c r="L19" s="169">
        <v>4</v>
      </c>
      <c r="M19" s="169">
        <v>4</v>
      </c>
      <c r="N19" s="169">
        <v>4</v>
      </c>
      <c r="O19" s="169">
        <v>4</v>
      </c>
      <c r="P19" s="169">
        <v>4</v>
      </c>
      <c r="Q19" s="169">
        <v>4</v>
      </c>
      <c r="R19" s="169">
        <v>4</v>
      </c>
      <c r="S19" s="169">
        <v>4</v>
      </c>
      <c r="T19" s="169">
        <v>4</v>
      </c>
      <c r="U19" s="169">
        <v>6</v>
      </c>
      <c r="V19" s="170">
        <v>0</v>
      </c>
      <c r="W19" s="170">
        <v>0</v>
      </c>
      <c r="X19" s="169"/>
      <c r="Y19" s="169"/>
      <c r="Z19" s="169"/>
      <c r="AA19" s="169"/>
      <c r="AB19" s="169"/>
      <c r="AC19" s="169"/>
      <c r="AD19" s="169"/>
      <c r="AE19" s="169"/>
      <c r="AF19" s="169"/>
      <c r="AG19" s="169"/>
      <c r="AH19" s="169"/>
      <c r="AI19" s="169"/>
      <c r="AJ19" s="169"/>
      <c r="AK19" s="169"/>
      <c r="AL19" s="169"/>
      <c r="AM19" s="169"/>
      <c r="AN19" s="169"/>
      <c r="AO19" s="169"/>
      <c r="AP19" s="169"/>
      <c r="AQ19" s="169"/>
      <c r="AR19" s="169"/>
      <c r="AS19" s="169"/>
      <c r="AT19" s="198"/>
      <c r="AU19" s="198"/>
      <c r="AV19" s="169">
        <v>0</v>
      </c>
      <c r="AW19" s="169">
        <v>0</v>
      </c>
      <c r="AX19" s="169">
        <v>0</v>
      </c>
      <c r="AY19" s="169">
        <v>0</v>
      </c>
      <c r="AZ19" s="169">
        <v>0</v>
      </c>
      <c r="BA19" s="169">
        <v>0</v>
      </c>
      <c r="BB19" s="169">
        <v>0</v>
      </c>
      <c r="BC19" s="169">
        <v>0</v>
      </c>
      <c r="BD19" s="169">
        <v>0</v>
      </c>
      <c r="BE19" s="164">
        <f t="shared" si="0"/>
        <v>70</v>
      </c>
    </row>
    <row r="20" spans="1:57">
      <c r="A20" s="197"/>
      <c r="B20" s="171"/>
      <c r="C20" s="172"/>
      <c r="D20" s="168" t="s">
        <v>4</v>
      </c>
      <c r="E20" s="169">
        <v>2</v>
      </c>
      <c r="F20" s="169">
        <v>2</v>
      </c>
      <c r="G20" s="169">
        <v>2</v>
      </c>
      <c r="H20" s="169">
        <v>2</v>
      </c>
      <c r="I20" s="169">
        <v>2</v>
      </c>
      <c r="J20" s="169">
        <v>2</v>
      </c>
      <c r="K20" s="169">
        <v>2</v>
      </c>
      <c r="L20" s="169">
        <v>2</v>
      </c>
      <c r="M20" s="169">
        <v>2</v>
      </c>
      <c r="N20" s="169">
        <v>2</v>
      </c>
      <c r="O20" s="169">
        <v>2</v>
      </c>
      <c r="P20" s="169">
        <v>2</v>
      </c>
      <c r="Q20" s="169">
        <v>2</v>
      </c>
      <c r="R20" s="169">
        <v>2</v>
      </c>
      <c r="S20" s="169">
        <v>2</v>
      </c>
      <c r="T20" s="169">
        <v>2</v>
      </c>
      <c r="U20" s="169">
        <v>3</v>
      </c>
      <c r="V20" s="170">
        <v>0</v>
      </c>
      <c r="W20" s="170">
        <v>0</v>
      </c>
      <c r="X20" s="169"/>
      <c r="Y20" s="169"/>
      <c r="Z20" s="169"/>
      <c r="AA20" s="169"/>
      <c r="AB20" s="169"/>
      <c r="AC20" s="169"/>
      <c r="AD20" s="169"/>
      <c r="AE20" s="169"/>
      <c r="AF20" s="169"/>
      <c r="AG20" s="169"/>
      <c r="AH20" s="169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98"/>
      <c r="AU20" s="198"/>
      <c r="AV20" s="169">
        <v>0</v>
      </c>
      <c r="AW20" s="169">
        <v>0</v>
      </c>
      <c r="AX20" s="169">
        <v>0</v>
      </c>
      <c r="AY20" s="169">
        <v>0</v>
      </c>
      <c r="AZ20" s="169">
        <v>0</v>
      </c>
      <c r="BA20" s="169">
        <v>0</v>
      </c>
      <c r="BB20" s="169">
        <v>0</v>
      </c>
      <c r="BC20" s="169">
        <v>0</v>
      </c>
      <c r="BD20" s="169">
        <v>0</v>
      </c>
      <c r="BE20" s="164">
        <f t="shared" si="0"/>
        <v>35</v>
      </c>
    </row>
    <row r="21" spans="1:57">
      <c r="A21" s="197"/>
      <c r="B21" s="171" t="s">
        <v>173</v>
      </c>
      <c r="C21" s="172" t="s">
        <v>174</v>
      </c>
      <c r="D21" s="168" t="s">
        <v>14</v>
      </c>
      <c r="E21" s="169">
        <v>4</v>
      </c>
      <c r="F21" s="169">
        <v>4</v>
      </c>
      <c r="G21" s="169">
        <v>4</v>
      </c>
      <c r="H21" s="169">
        <v>4</v>
      </c>
      <c r="I21" s="169">
        <v>4</v>
      </c>
      <c r="J21" s="169">
        <v>4</v>
      </c>
      <c r="K21" s="169">
        <v>4</v>
      </c>
      <c r="L21" s="169">
        <v>4</v>
      </c>
      <c r="M21" s="169">
        <v>4</v>
      </c>
      <c r="N21" s="169">
        <v>4</v>
      </c>
      <c r="O21" s="169">
        <v>4</v>
      </c>
      <c r="P21" s="169">
        <v>4</v>
      </c>
      <c r="Q21" s="169">
        <v>4</v>
      </c>
      <c r="R21" s="169">
        <v>4</v>
      </c>
      <c r="S21" s="169">
        <v>4</v>
      </c>
      <c r="T21" s="169">
        <v>4</v>
      </c>
      <c r="U21" s="169">
        <v>2</v>
      </c>
      <c r="V21" s="170">
        <v>0</v>
      </c>
      <c r="W21" s="170">
        <v>0</v>
      </c>
      <c r="X21" s="169">
        <v>3</v>
      </c>
      <c r="Y21" s="169">
        <v>3</v>
      </c>
      <c r="Z21" s="169">
        <v>3</v>
      </c>
      <c r="AA21" s="169">
        <v>3</v>
      </c>
      <c r="AB21" s="169">
        <v>3</v>
      </c>
      <c r="AC21" s="169">
        <v>3</v>
      </c>
      <c r="AD21" s="169">
        <v>3</v>
      </c>
      <c r="AE21" s="169">
        <v>3</v>
      </c>
      <c r="AF21" s="169">
        <v>3</v>
      </c>
      <c r="AG21" s="169">
        <v>3</v>
      </c>
      <c r="AH21" s="169">
        <v>3</v>
      </c>
      <c r="AI21" s="169">
        <v>3</v>
      </c>
      <c r="AJ21" s="169">
        <v>3</v>
      </c>
      <c r="AK21" s="169">
        <v>3</v>
      </c>
      <c r="AL21" s="169">
        <v>3</v>
      </c>
      <c r="AM21" s="169">
        <v>3</v>
      </c>
      <c r="AN21" s="169">
        <v>3</v>
      </c>
      <c r="AO21" s="169">
        <v>3</v>
      </c>
      <c r="AP21" s="169">
        <v>3</v>
      </c>
      <c r="AQ21" s="169">
        <v>3</v>
      </c>
      <c r="AR21" s="169">
        <v>3</v>
      </c>
      <c r="AS21" s="169">
        <v>3</v>
      </c>
      <c r="AT21" s="198"/>
      <c r="AU21" s="198"/>
      <c r="AV21" s="169">
        <v>0</v>
      </c>
      <c r="AW21" s="169">
        <v>0</v>
      </c>
      <c r="AX21" s="169">
        <v>0</v>
      </c>
      <c r="AY21" s="169">
        <v>0</v>
      </c>
      <c r="AZ21" s="169">
        <v>0</v>
      </c>
      <c r="BA21" s="169">
        <v>0</v>
      </c>
      <c r="BB21" s="169">
        <v>0</v>
      </c>
      <c r="BC21" s="169">
        <v>0</v>
      </c>
      <c r="BD21" s="169">
        <v>0</v>
      </c>
      <c r="BE21" s="164">
        <v>166</v>
      </c>
    </row>
    <row r="22" spans="1:57">
      <c r="A22" s="197"/>
      <c r="B22" s="171"/>
      <c r="C22" s="172"/>
      <c r="D22" s="168" t="s">
        <v>4</v>
      </c>
      <c r="E22" s="169">
        <v>2</v>
      </c>
      <c r="F22" s="169">
        <v>2</v>
      </c>
      <c r="G22" s="169">
        <v>2</v>
      </c>
      <c r="H22" s="169">
        <v>2</v>
      </c>
      <c r="I22" s="169">
        <v>2</v>
      </c>
      <c r="J22" s="169">
        <v>2</v>
      </c>
      <c r="K22" s="169">
        <v>2</v>
      </c>
      <c r="L22" s="169">
        <v>2</v>
      </c>
      <c r="M22" s="169">
        <v>2</v>
      </c>
      <c r="N22" s="169">
        <v>2</v>
      </c>
      <c r="O22" s="169">
        <v>2</v>
      </c>
      <c r="P22" s="169">
        <v>2</v>
      </c>
      <c r="Q22" s="169">
        <v>2</v>
      </c>
      <c r="R22" s="169">
        <v>2</v>
      </c>
      <c r="S22" s="169">
        <v>2</v>
      </c>
      <c r="T22" s="169">
        <v>2</v>
      </c>
      <c r="U22" s="169">
        <v>1</v>
      </c>
      <c r="V22" s="170">
        <v>0</v>
      </c>
      <c r="W22" s="170">
        <v>0</v>
      </c>
      <c r="X22" s="169">
        <v>1</v>
      </c>
      <c r="Y22" s="169">
        <v>2</v>
      </c>
      <c r="Z22" s="169">
        <v>1</v>
      </c>
      <c r="AA22" s="169">
        <v>2</v>
      </c>
      <c r="AB22" s="169">
        <v>1</v>
      </c>
      <c r="AC22" s="169">
        <v>2</v>
      </c>
      <c r="AD22" s="169">
        <v>1</v>
      </c>
      <c r="AE22" s="169">
        <v>2</v>
      </c>
      <c r="AF22" s="169">
        <v>1</v>
      </c>
      <c r="AG22" s="169">
        <v>2</v>
      </c>
      <c r="AH22" s="169">
        <v>1</v>
      </c>
      <c r="AI22" s="169">
        <v>2</v>
      </c>
      <c r="AJ22" s="169">
        <v>1</v>
      </c>
      <c r="AK22" s="169">
        <v>2</v>
      </c>
      <c r="AL22" s="169">
        <v>1</v>
      </c>
      <c r="AM22" s="169">
        <v>2</v>
      </c>
      <c r="AN22" s="169">
        <v>1</v>
      </c>
      <c r="AO22" s="169">
        <v>2</v>
      </c>
      <c r="AP22" s="169">
        <v>1</v>
      </c>
      <c r="AQ22" s="169">
        <v>2</v>
      </c>
      <c r="AR22" s="169">
        <v>1</v>
      </c>
      <c r="AS22" s="169">
        <v>2</v>
      </c>
      <c r="AT22" s="198"/>
      <c r="AU22" s="198"/>
      <c r="AV22" s="169">
        <v>0</v>
      </c>
      <c r="AW22" s="169">
        <v>0</v>
      </c>
      <c r="AX22" s="169">
        <v>0</v>
      </c>
      <c r="AY22" s="169">
        <v>0</v>
      </c>
      <c r="AZ22" s="169">
        <v>0</v>
      </c>
      <c r="BA22" s="169">
        <v>0</v>
      </c>
      <c r="BB22" s="169">
        <v>0</v>
      </c>
      <c r="BC22" s="169">
        <v>0</v>
      </c>
      <c r="BD22" s="169">
        <v>0</v>
      </c>
      <c r="BE22" s="164">
        <f t="shared" si="0"/>
        <v>66</v>
      </c>
    </row>
    <row r="23" spans="1:57">
      <c r="A23" s="197"/>
      <c r="B23" s="171" t="s">
        <v>202</v>
      </c>
      <c r="C23" s="172" t="s">
        <v>201</v>
      </c>
      <c r="D23" s="168" t="s">
        <v>14</v>
      </c>
      <c r="E23" s="169">
        <v>4</v>
      </c>
      <c r="F23" s="169">
        <v>4</v>
      </c>
      <c r="G23" s="169">
        <v>4</v>
      </c>
      <c r="H23" s="169">
        <v>4</v>
      </c>
      <c r="I23" s="169">
        <v>4</v>
      </c>
      <c r="J23" s="169">
        <v>4</v>
      </c>
      <c r="K23" s="169">
        <v>4</v>
      </c>
      <c r="L23" s="169">
        <v>4</v>
      </c>
      <c r="M23" s="169">
        <v>4</v>
      </c>
      <c r="N23" s="169">
        <v>4</v>
      </c>
      <c r="O23" s="169">
        <v>4</v>
      </c>
      <c r="P23" s="169">
        <v>4</v>
      </c>
      <c r="Q23" s="169">
        <v>4</v>
      </c>
      <c r="R23" s="169">
        <v>4</v>
      </c>
      <c r="S23" s="169">
        <v>4</v>
      </c>
      <c r="T23" s="169">
        <v>4</v>
      </c>
      <c r="U23" s="169">
        <v>4</v>
      </c>
      <c r="V23" s="170">
        <v>0</v>
      </c>
      <c r="W23" s="170">
        <v>0</v>
      </c>
      <c r="X23" s="169">
        <v>4</v>
      </c>
      <c r="Y23" s="169">
        <v>4</v>
      </c>
      <c r="Z23" s="169">
        <v>4</v>
      </c>
      <c r="AA23" s="169">
        <v>4</v>
      </c>
      <c r="AB23" s="169">
        <v>4</v>
      </c>
      <c r="AC23" s="169">
        <v>4</v>
      </c>
      <c r="AD23" s="169">
        <v>4</v>
      </c>
      <c r="AE23" s="169">
        <v>4</v>
      </c>
      <c r="AF23" s="169">
        <v>4</v>
      </c>
      <c r="AG23" s="169">
        <v>4</v>
      </c>
      <c r="AH23" s="169">
        <v>4</v>
      </c>
      <c r="AI23" s="169">
        <v>4</v>
      </c>
      <c r="AJ23" s="169">
        <v>4</v>
      </c>
      <c r="AK23" s="169">
        <v>4</v>
      </c>
      <c r="AL23" s="169">
        <v>4</v>
      </c>
      <c r="AM23" s="169">
        <v>4</v>
      </c>
      <c r="AN23" s="169">
        <v>4</v>
      </c>
      <c r="AO23" s="169">
        <v>4</v>
      </c>
      <c r="AP23" s="169">
        <v>4</v>
      </c>
      <c r="AQ23" s="169">
        <v>4</v>
      </c>
      <c r="AR23" s="169">
        <v>4</v>
      </c>
      <c r="AS23" s="169">
        <v>4</v>
      </c>
      <c r="AT23" s="198"/>
      <c r="AU23" s="198"/>
      <c r="AV23" s="169">
        <v>0</v>
      </c>
      <c r="AW23" s="169">
        <v>0</v>
      </c>
      <c r="AX23" s="169">
        <v>0</v>
      </c>
      <c r="AY23" s="169">
        <v>0</v>
      </c>
      <c r="AZ23" s="169">
        <v>0</v>
      </c>
      <c r="BA23" s="169">
        <v>0</v>
      </c>
      <c r="BB23" s="169">
        <v>0</v>
      </c>
      <c r="BC23" s="169">
        <v>0</v>
      </c>
      <c r="BD23" s="169">
        <v>0</v>
      </c>
      <c r="BE23" s="164">
        <f t="shared" si="0"/>
        <v>156</v>
      </c>
    </row>
    <row r="24" spans="1:57">
      <c r="A24" s="197"/>
      <c r="B24" s="171"/>
      <c r="C24" s="172"/>
      <c r="D24" s="168" t="s">
        <v>4</v>
      </c>
      <c r="E24" s="169">
        <v>2</v>
      </c>
      <c r="F24" s="169">
        <v>2</v>
      </c>
      <c r="G24" s="169">
        <v>2</v>
      </c>
      <c r="H24" s="169">
        <v>2</v>
      </c>
      <c r="I24" s="169">
        <v>2</v>
      </c>
      <c r="J24" s="169">
        <v>2</v>
      </c>
      <c r="K24" s="169">
        <v>2</v>
      </c>
      <c r="L24" s="169">
        <v>2</v>
      </c>
      <c r="M24" s="169">
        <v>2</v>
      </c>
      <c r="N24" s="169">
        <v>2</v>
      </c>
      <c r="O24" s="169">
        <v>2</v>
      </c>
      <c r="P24" s="169">
        <v>2</v>
      </c>
      <c r="Q24" s="169">
        <v>2</v>
      </c>
      <c r="R24" s="169">
        <v>2</v>
      </c>
      <c r="S24" s="169">
        <v>2</v>
      </c>
      <c r="T24" s="169">
        <v>2</v>
      </c>
      <c r="U24" s="169">
        <v>2</v>
      </c>
      <c r="V24" s="170">
        <v>0</v>
      </c>
      <c r="W24" s="170">
        <v>0</v>
      </c>
      <c r="X24" s="169">
        <v>2</v>
      </c>
      <c r="Y24" s="169">
        <v>2</v>
      </c>
      <c r="Z24" s="169">
        <v>2</v>
      </c>
      <c r="AA24" s="169">
        <v>2</v>
      </c>
      <c r="AB24" s="169">
        <v>2</v>
      </c>
      <c r="AC24" s="169">
        <v>2</v>
      </c>
      <c r="AD24" s="169">
        <v>2</v>
      </c>
      <c r="AE24" s="169">
        <v>2</v>
      </c>
      <c r="AF24" s="169">
        <v>2</v>
      </c>
      <c r="AG24" s="169">
        <v>2</v>
      </c>
      <c r="AH24" s="169">
        <v>2</v>
      </c>
      <c r="AI24" s="169">
        <v>2</v>
      </c>
      <c r="AJ24" s="169">
        <v>2</v>
      </c>
      <c r="AK24" s="169">
        <v>2</v>
      </c>
      <c r="AL24" s="169">
        <v>2</v>
      </c>
      <c r="AM24" s="169">
        <v>2</v>
      </c>
      <c r="AN24" s="169">
        <v>2</v>
      </c>
      <c r="AO24" s="169">
        <v>2</v>
      </c>
      <c r="AP24" s="169">
        <v>2</v>
      </c>
      <c r="AQ24" s="169">
        <v>2</v>
      </c>
      <c r="AR24" s="169">
        <v>2</v>
      </c>
      <c r="AS24" s="169">
        <v>2</v>
      </c>
      <c r="AT24" s="198"/>
      <c r="AU24" s="198"/>
      <c r="AV24" s="169">
        <v>0</v>
      </c>
      <c r="AW24" s="169">
        <v>0</v>
      </c>
      <c r="AX24" s="169">
        <v>0</v>
      </c>
      <c r="AY24" s="169">
        <v>0</v>
      </c>
      <c r="AZ24" s="169">
        <v>0</v>
      </c>
      <c r="BA24" s="169">
        <v>0</v>
      </c>
      <c r="BB24" s="169">
        <v>0</v>
      </c>
      <c r="BC24" s="169">
        <v>0</v>
      </c>
      <c r="BD24" s="169">
        <v>0</v>
      </c>
      <c r="BE24" s="164">
        <f t="shared" si="0"/>
        <v>78</v>
      </c>
    </row>
    <row r="25" spans="1:57">
      <c r="A25" s="197"/>
      <c r="B25" s="171" t="s">
        <v>203</v>
      </c>
      <c r="C25" s="172" t="s">
        <v>204</v>
      </c>
      <c r="D25" s="168" t="s">
        <v>14</v>
      </c>
      <c r="E25" s="169">
        <v>2</v>
      </c>
      <c r="F25" s="169">
        <v>2</v>
      </c>
      <c r="G25" s="169">
        <v>2</v>
      </c>
      <c r="H25" s="169">
        <v>2</v>
      </c>
      <c r="I25" s="169">
        <v>2</v>
      </c>
      <c r="J25" s="169">
        <v>2</v>
      </c>
      <c r="K25" s="169">
        <v>2</v>
      </c>
      <c r="L25" s="169">
        <v>2</v>
      </c>
      <c r="M25" s="169">
        <v>2</v>
      </c>
      <c r="N25" s="169">
        <v>2</v>
      </c>
      <c r="O25" s="169">
        <v>2</v>
      </c>
      <c r="P25" s="169">
        <v>2</v>
      </c>
      <c r="Q25" s="169">
        <v>2</v>
      </c>
      <c r="R25" s="169">
        <v>2</v>
      </c>
      <c r="S25" s="169">
        <v>2</v>
      </c>
      <c r="T25" s="169">
        <v>2</v>
      </c>
      <c r="U25" s="169">
        <v>2</v>
      </c>
      <c r="V25" s="170">
        <v>0</v>
      </c>
      <c r="W25" s="170">
        <v>0</v>
      </c>
      <c r="X25" s="169">
        <v>3</v>
      </c>
      <c r="Y25" s="169">
        <v>3</v>
      </c>
      <c r="Z25" s="169">
        <v>3</v>
      </c>
      <c r="AA25" s="169">
        <v>3</v>
      </c>
      <c r="AB25" s="169">
        <v>3</v>
      </c>
      <c r="AC25" s="169">
        <v>3</v>
      </c>
      <c r="AD25" s="169">
        <v>3</v>
      </c>
      <c r="AE25" s="169">
        <v>3</v>
      </c>
      <c r="AF25" s="169">
        <v>3</v>
      </c>
      <c r="AG25" s="169">
        <v>3</v>
      </c>
      <c r="AH25" s="169">
        <v>3</v>
      </c>
      <c r="AI25" s="169">
        <v>3</v>
      </c>
      <c r="AJ25" s="169">
        <v>3</v>
      </c>
      <c r="AK25" s="169">
        <v>3</v>
      </c>
      <c r="AL25" s="169">
        <v>3</v>
      </c>
      <c r="AM25" s="169">
        <v>3</v>
      </c>
      <c r="AN25" s="169">
        <v>3</v>
      </c>
      <c r="AO25" s="169">
        <v>3</v>
      </c>
      <c r="AP25" s="169">
        <v>3</v>
      </c>
      <c r="AQ25" s="169">
        <v>3</v>
      </c>
      <c r="AR25" s="169">
        <v>3</v>
      </c>
      <c r="AS25" s="169">
        <v>3</v>
      </c>
      <c r="AT25" s="198"/>
      <c r="AU25" s="198"/>
      <c r="AV25" s="169">
        <v>0</v>
      </c>
      <c r="AW25" s="169">
        <v>0</v>
      </c>
      <c r="AX25" s="169">
        <v>0</v>
      </c>
      <c r="AY25" s="169">
        <v>0</v>
      </c>
      <c r="AZ25" s="169">
        <v>0</v>
      </c>
      <c r="BA25" s="169">
        <v>0</v>
      </c>
      <c r="BB25" s="169">
        <v>0</v>
      </c>
      <c r="BC25" s="169">
        <v>0</v>
      </c>
      <c r="BD25" s="169">
        <v>0</v>
      </c>
      <c r="BE25" s="164">
        <f t="shared" si="0"/>
        <v>100</v>
      </c>
    </row>
    <row r="26" spans="1:57">
      <c r="A26" s="197"/>
      <c r="B26" s="171"/>
      <c r="C26" s="172"/>
      <c r="D26" s="168" t="s">
        <v>4</v>
      </c>
      <c r="E26" s="169">
        <v>1</v>
      </c>
      <c r="F26" s="169">
        <v>1</v>
      </c>
      <c r="G26" s="169">
        <v>1</v>
      </c>
      <c r="H26" s="169">
        <v>1</v>
      </c>
      <c r="I26" s="169">
        <v>1</v>
      </c>
      <c r="J26" s="169">
        <v>1</v>
      </c>
      <c r="K26" s="169">
        <v>1</v>
      </c>
      <c r="L26" s="169">
        <v>1</v>
      </c>
      <c r="M26" s="169">
        <v>1</v>
      </c>
      <c r="N26" s="169">
        <v>1</v>
      </c>
      <c r="O26" s="169">
        <v>1</v>
      </c>
      <c r="P26" s="169">
        <v>1</v>
      </c>
      <c r="Q26" s="169">
        <v>1</v>
      </c>
      <c r="R26" s="169">
        <v>1</v>
      </c>
      <c r="S26" s="169">
        <v>1</v>
      </c>
      <c r="T26" s="169">
        <v>1</v>
      </c>
      <c r="U26" s="169">
        <v>1</v>
      </c>
      <c r="V26" s="170">
        <v>0</v>
      </c>
      <c r="W26" s="170">
        <v>0</v>
      </c>
      <c r="X26" s="169">
        <v>2</v>
      </c>
      <c r="Y26" s="169">
        <v>1</v>
      </c>
      <c r="Z26" s="169">
        <v>2</v>
      </c>
      <c r="AA26" s="169">
        <v>1</v>
      </c>
      <c r="AB26" s="169">
        <v>2</v>
      </c>
      <c r="AC26" s="169">
        <v>1</v>
      </c>
      <c r="AD26" s="169">
        <v>2</v>
      </c>
      <c r="AE26" s="169">
        <v>1</v>
      </c>
      <c r="AF26" s="169">
        <v>2</v>
      </c>
      <c r="AG26" s="169">
        <v>1</v>
      </c>
      <c r="AH26" s="169">
        <v>2</v>
      </c>
      <c r="AI26" s="169">
        <v>1</v>
      </c>
      <c r="AJ26" s="169">
        <v>2</v>
      </c>
      <c r="AK26" s="169">
        <v>1</v>
      </c>
      <c r="AL26" s="169">
        <v>2</v>
      </c>
      <c r="AM26" s="169">
        <v>1</v>
      </c>
      <c r="AN26" s="169">
        <v>2</v>
      </c>
      <c r="AO26" s="169">
        <v>1</v>
      </c>
      <c r="AP26" s="169">
        <v>2</v>
      </c>
      <c r="AQ26" s="169">
        <v>1</v>
      </c>
      <c r="AR26" s="169">
        <v>2</v>
      </c>
      <c r="AS26" s="175">
        <v>1</v>
      </c>
      <c r="AT26" s="198"/>
      <c r="AU26" s="198"/>
      <c r="AV26" s="169">
        <v>0</v>
      </c>
      <c r="AW26" s="169">
        <v>0</v>
      </c>
      <c r="AX26" s="169">
        <v>0</v>
      </c>
      <c r="AY26" s="169">
        <v>0</v>
      </c>
      <c r="AZ26" s="169">
        <v>0</v>
      </c>
      <c r="BA26" s="169">
        <v>0</v>
      </c>
      <c r="BB26" s="169">
        <v>0</v>
      </c>
      <c r="BC26" s="169">
        <v>0</v>
      </c>
      <c r="BD26" s="169">
        <v>0</v>
      </c>
      <c r="BE26" s="164">
        <f t="shared" si="0"/>
        <v>50</v>
      </c>
    </row>
    <row r="27" spans="1:57">
      <c r="A27" s="197"/>
      <c r="B27" s="171" t="s">
        <v>175</v>
      </c>
      <c r="C27" s="172" t="s">
        <v>205</v>
      </c>
      <c r="D27" s="168" t="s">
        <v>14</v>
      </c>
      <c r="E27" s="169">
        <v>4</v>
      </c>
      <c r="F27" s="169">
        <v>4</v>
      </c>
      <c r="G27" s="169">
        <v>4</v>
      </c>
      <c r="H27" s="169">
        <v>4</v>
      </c>
      <c r="I27" s="169">
        <v>4</v>
      </c>
      <c r="J27" s="169">
        <v>4</v>
      </c>
      <c r="K27" s="169">
        <v>4</v>
      </c>
      <c r="L27" s="169">
        <v>4</v>
      </c>
      <c r="M27" s="169">
        <v>4</v>
      </c>
      <c r="N27" s="169">
        <v>4</v>
      </c>
      <c r="O27" s="169">
        <v>4</v>
      </c>
      <c r="P27" s="169">
        <v>4</v>
      </c>
      <c r="Q27" s="169">
        <v>4</v>
      </c>
      <c r="R27" s="169">
        <v>4</v>
      </c>
      <c r="S27" s="169">
        <v>4</v>
      </c>
      <c r="T27" s="169">
        <v>4</v>
      </c>
      <c r="U27" s="169">
        <v>4</v>
      </c>
      <c r="V27" s="170">
        <v>0</v>
      </c>
      <c r="W27" s="170">
        <v>0</v>
      </c>
      <c r="X27" s="169">
        <v>4</v>
      </c>
      <c r="Y27" s="169">
        <v>4</v>
      </c>
      <c r="Z27" s="169">
        <v>4</v>
      </c>
      <c r="AA27" s="169">
        <v>4</v>
      </c>
      <c r="AB27" s="169">
        <v>4</v>
      </c>
      <c r="AC27" s="169">
        <v>4</v>
      </c>
      <c r="AD27" s="169">
        <v>4</v>
      </c>
      <c r="AE27" s="169">
        <v>4</v>
      </c>
      <c r="AF27" s="169">
        <v>4</v>
      </c>
      <c r="AG27" s="169">
        <v>4</v>
      </c>
      <c r="AH27" s="169">
        <v>4</v>
      </c>
      <c r="AI27" s="169">
        <v>4</v>
      </c>
      <c r="AJ27" s="169">
        <v>5</v>
      </c>
      <c r="AK27" s="169">
        <v>5</v>
      </c>
      <c r="AL27" s="169">
        <v>5</v>
      </c>
      <c r="AM27" s="169">
        <v>5</v>
      </c>
      <c r="AN27" s="169">
        <v>5</v>
      </c>
      <c r="AO27" s="169">
        <v>5</v>
      </c>
      <c r="AP27" s="169">
        <v>5</v>
      </c>
      <c r="AQ27" s="169">
        <v>5</v>
      </c>
      <c r="AR27" s="169">
        <v>5</v>
      </c>
      <c r="AS27" s="169">
        <v>5</v>
      </c>
      <c r="AT27" s="198"/>
      <c r="AU27" s="198"/>
      <c r="AV27" s="169">
        <v>0</v>
      </c>
      <c r="AW27" s="169">
        <v>0</v>
      </c>
      <c r="AX27" s="169">
        <v>0</v>
      </c>
      <c r="AY27" s="169">
        <v>0</v>
      </c>
      <c r="AZ27" s="169">
        <v>0</v>
      </c>
      <c r="BA27" s="169">
        <v>0</v>
      </c>
      <c r="BB27" s="169">
        <v>0</v>
      </c>
      <c r="BC27" s="169">
        <v>0</v>
      </c>
      <c r="BD27" s="169">
        <v>0</v>
      </c>
      <c r="BE27" s="164">
        <f t="shared" si="0"/>
        <v>166</v>
      </c>
    </row>
    <row r="28" spans="1:57">
      <c r="A28" s="197"/>
      <c r="B28" s="171"/>
      <c r="C28" s="172"/>
      <c r="D28" s="168" t="s">
        <v>4</v>
      </c>
      <c r="E28" s="169">
        <v>2</v>
      </c>
      <c r="F28" s="169">
        <v>2</v>
      </c>
      <c r="G28" s="169">
        <v>2</v>
      </c>
      <c r="H28" s="169">
        <v>2</v>
      </c>
      <c r="I28" s="169">
        <v>2</v>
      </c>
      <c r="J28" s="169">
        <v>2</v>
      </c>
      <c r="K28" s="169">
        <v>2</v>
      </c>
      <c r="L28" s="169">
        <v>2</v>
      </c>
      <c r="M28" s="169">
        <v>2</v>
      </c>
      <c r="N28" s="169">
        <v>2</v>
      </c>
      <c r="O28" s="169">
        <v>2</v>
      </c>
      <c r="P28" s="169">
        <v>2</v>
      </c>
      <c r="Q28" s="169">
        <v>2</v>
      </c>
      <c r="R28" s="169">
        <v>2</v>
      </c>
      <c r="S28" s="169">
        <v>2</v>
      </c>
      <c r="T28" s="169">
        <v>2</v>
      </c>
      <c r="U28" s="169">
        <v>2</v>
      </c>
      <c r="V28" s="170">
        <v>0</v>
      </c>
      <c r="W28" s="170">
        <v>0</v>
      </c>
      <c r="X28" s="169">
        <v>2</v>
      </c>
      <c r="Y28" s="169">
        <v>2</v>
      </c>
      <c r="Z28" s="169">
        <v>2</v>
      </c>
      <c r="AA28" s="169">
        <v>2</v>
      </c>
      <c r="AB28" s="169">
        <v>2</v>
      </c>
      <c r="AC28" s="169">
        <v>2</v>
      </c>
      <c r="AD28" s="169">
        <v>2</v>
      </c>
      <c r="AE28" s="169">
        <v>2</v>
      </c>
      <c r="AF28" s="169">
        <v>2</v>
      </c>
      <c r="AG28" s="169">
        <v>2</v>
      </c>
      <c r="AH28" s="169">
        <v>2</v>
      </c>
      <c r="AI28" s="169">
        <v>2</v>
      </c>
      <c r="AJ28" s="169">
        <v>2</v>
      </c>
      <c r="AK28" s="169">
        <v>2</v>
      </c>
      <c r="AL28" s="169">
        <v>2</v>
      </c>
      <c r="AM28" s="169">
        <v>2</v>
      </c>
      <c r="AN28" s="169">
        <v>2</v>
      </c>
      <c r="AO28" s="169">
        <v>2</v>
      </c>
      <c r="AP28" s="169">
        <v>2</v>
      </c>
      <c r="AQ28" s="169">
        <v>2</v>
      </c>
      <c r="AR28" s="169">
        <v>2</v>
      </c>
      <c r="AS28" s="169">
        <v>2</v>
      </c>
      <c r="AT28" s="198"/>
      <c r="AU28" s="198"/>
      <c r="AV28" s="169">
        <v>0</v>
      </c>
      <c r="AW28" s="169">
        <v>0</v>
      </c>
      <c r="AX28" s="169">
        <v>0</v>
      </c>
      <c r="AY28" s="169">
        <v>0</v>
      </c>
      <c r="AZ28" s="169">
        <v>0</v>
      </c>
      <c r="BA28" s="169">
        <v>0</v>
      </c>
      <c r="BB28" s="169">
        <v>0</v>
      </c>
      <c r="BC28" s="169">
        <v>0</v>
      </c>
      <c r="BD28" s="169">
        <v>0</v>
      </c>
      <c r="BE28" s="164">
        <f t="shared" si="0"/>
        <v>78</v>
      </c>
    </row>
    <row r="29" spans="1:57">
      <c r="A29" s="197"/>
      <c r="B29" s="176" t="s">
        <v>60</v>
      </c>
      <c r="C29" s="177"/>
      <c r="D29" s="178"/>
      <c r="E29" s="179">
        <v>36</v>
      </c>
      <c r="F29" s="179">
        <v>36</v>
      </c>
      <c r="G29" s="179">
        <v>36</v>
      </c>
      <c r="H29" s="179">
        <v>36</v>
      </c>
      <c r="I29" s="179">
        <v>36</v>
      </c>
      <c r="J29" s="179">
        <v>36</v>
      </c>
      <c r="K29" s="179">
        <v>36</v>
      </c>
      <c r="L29" s="179">
        <v>36</v>
      </c>
      <c r="M29" s="179">
        <v>36</v>
      </c>
      <c r="N29" s="179">
        <v>36</v>
      </c>
      <c r="O29" s="179">
        <v>36</v>
      </c>
      <c r="P29" s="179">
        <v>36</v>
      </c>
      <c r="Q29" s="179">
        <v>36</v>
      </c>
      <c r="R29" s="179">
        <v>36</v>
      </c>
      <c r="S29" s="179">
        <v>36</v>
      </c>
      <c r="T29" s="179">
        <v>36</v>
      </c>
      <c r="U29" s="179">
        <v>36</v>
      </c>
      <c r="V29" s="179">
        <v>0</v>
      </c>
      <c r="W29" s="179">
        <v>0</v>
      </c>
      <c r="X29" s="179">
        <v>36</v>
      </c>
      <c r="Y29" s="179">
        <v>36</v>
      </c>
      <c r="Z29" s="179">
        <v>36</v>
      </c>
      <c r="AA29" s="179">
        <v>36</v>
      </c>
      <c r="AB29" s="179">
        <v>36</v>
      </c>
      <c r="AC29" s="179">
        <v>36</v>
      </c>
      <c r="AD29" s="179">
        <v>36</v>
      </c>
      <c r="AE29" s="179">
        <v>36</v>
      </c>
      <c r="AF29" s="179">
        <v>36</v>
      </c>
      <c r="AG29" s="179">
        <v>36</v>
      </c>
      <c r="AH29" s="179">
        <v>36</v>
      </c>
      <c r="AI29" s="179">
        <v>36</v>
      </c>
      <c r="AJ29" s="179">
        <v>36</v>
      </c>
      <c r="AK29" s="179">
        <v>36</v>
      </c>
      <c r="AL29" s="179">
        <v>36</v>
      </c>
      <c r="AM29" s="179">
        <v>36</v>
      </c>
      <c r="AN29" s="179">
        <v>36</v>
      </c>
      <c r="AO29" s="179">
        <v>36</v>
      </c>
      <c r="AP29" s="179">
        <v>36</v>
      </c>
      <c r="AQ29" s="179">
        <v>36</v>
      </c>
      <c r="AR29" s="179">
        <v>36</v>
      </c>
      <c r="AS29" s="179">
        <v>36</v>
      </c>
      <c r="AT29" s="179"/>
      <c r="AU29" s="179"/>
      <c r="AV29" s="179" t="e">
        <f>AV9+#REF!+AV11+AV13+AV15+AV17+AV19+AV21+AV23+AV25+AV27+#REF!</f>
        <v>#REF!</v>
      </c>
      <c r="AW29" s="179" t="e">
        <f>AW9+#REF!+AW11+AW13+AW15+AW17+AW19+AW21+AW23+AW25+AW27+#REF!</f>
        <v>#REF!</v>
      </c>
      <c r="AX29" s="179" t="e">
        <f>AX9+#REF!+AX11+AX13+AX15+AX17+AX19+AX21+AX23+AX25+AX27+#REF!</f>
        <v>#REF!</v>
      </c>
      <c r="AY29" s="179" t="e">
        <f>AY9+#REF!+AY11+AY13+AY15+AY17+AY19+AY21+AY23+AY25+AY27+#REF!</f>
        <v>#REF!</v>
      </c>
      <c r="AZ29" s="179" t="e">
        <f>AZ9+#REF!+AZ11+AZ13+AZ15+AZ17+AZ19+AZ21+AZ23+AZ25+AZ27+#REF!</f>
        <v>#REF!</v>
      </c>
      <c r="BA29" s="179" t="e">
        <f>BA9+#REF!+BA11+BA13+BA15+BA17+BA19+BA21+BA23+BA25+BA27+#REF!</f>
        <v>#REF!</v>
      </c>
      <c r="BB29" s="179" t="e">
        <f>BB9+#REF!+BB11+BB13+BB15+BB17+BB19+BB21+BB23+BB25+BB27+#REF!</f>
        <v>#REF!</v>
      </c>
      <c r="BC29" s="179" t="e">
        <f>BC9+#REF!+BC11+BC13+BC15+BC17+BC19+BC21+BC23+BC25+BC27+#REF!</f>
        <v>#REF!</v>
      </c>
      <c r="BD29" s="179" t="e">
        <f>BD9+#REF!+BD11+BD13+BD15+BD17+BD19+BD21+BD23+BD25+BD27+#REF!</f>
        <v>#REF!</v>
      </c>
      <c r="BE29" s="164" t="e">
        <f t="shared" si="0"/>
        <v>#REF!</v>
      </c>
    </row>
    <row r="30" spans="1:57">
      <c r="A30" s="197"/>
      <c r="B30" s="180" t="s">
        <v>10</v>
      </c>
      <c r="C30" s="181"/>
      <c r="D30" s="182"/>
      <c r="E30" s="179">
        <v>18</v>
      </c>
      <c r="F30" s="179">
        <v>18</v>
      </c>
      <c r="G30" s="179">
        <v>18</v>
      </c>
      <c r="H30" s="179">
        <v>18</v>
      </c>
      <c r="I30" s="179">
        <v>18</v>
      </c>
      <c r="J30" s="179">
        <v>18</v>
      </c>
      <c r="K30" s="179">
        <v>18</v>
      </c>
      <c r="L30" s="179">
        <v>18</v>
      </c>
      <c r="M30" s="179">
        <v>18</v>
      </c>
      <c r="N30" s="179">
        <v>18</v>
      </c>
      <c r="O30" s="179">
        <v>18</v>
      </c>
      <c r="P30" s="179">
        <v>18</v>
      </c>
      <c r="Q30" s="179">
        <v>18</v>
      </c>
      <c r="R30" s="179">
        <v>18</v>
      </c>
      <c r="S30" s="179">
        <v>18</v>
      </c>
      <c r="T30" s="179">
        <v>18</v>
      </c>
      <c r="U30" s="179">
        <v>18</v>
      </c>
      <c r="V30" s="179">
        <f t="shared" ref="V30:W30" si="1">V35+V37+V39+V41+V43+V45+V47+V49+V51+V53+V55+V57</f>
        <v>0</v>
      </c>
      <c r="W30" s="179">
        <f t="shared" si="1"/>
        <v>0</v>
      </c>
      <c r="X30" s="179">
        <v>18</v>
      </c>
      <c r="Y30" s="179">
        <v>18</v>
      </c>
      <c r="Z30" s="179">
        <v>18</v>
      </c>
      <c r="AA30" s="179">
        <v>18</v>
      </c>
      <c r="AB30" s="179">
        <v>18</v>
      </c>
      <c r="AC30" s="179">
        <v>18</v>
      </c>
      <c r="AD30" s="179">
        <v>18</v>
      </c>
      <c r="AE30" s="179">
        <v>18</v>
      </c>
      <c r="AF30" s="179">
        <v>18</v>
      </c>
      <c r="AG30" s="179">
        <v>18</v>
      </c>
      <c r="AH30" s="179">
        <v>18</v>
      </c>
      <c r="AI30" s="179">
        <v>18</v>
      </c>
      <c r="AJ30" s="179">
        <v>18</v>
      </c>
      <c r="AK30" s="179">
        <v>18</v>
      </c>
      <c r="AL30" s="179">
        <v>18</v>
      </c>
      <c r="AM30" s="179">
        <v>18</v>
      </c>
      <c r="AN30" s="179">
        <v>18</v>
      </c>
      <c r="AO30" s="179">
        <v>18</v>
      </c>
      <c r="AP30" s="179">
        <v>18</v>
      </c>
      <c r="AQ30" s="179">
        <v>18</v>
      </c>
      <c r="AR30" s="179">
        <v>18</v>
      </c>
      <c r="AS30" s="179">
        <v>18</v>
      </c>
      <c r="AT30" s="179">
        <f t="shared" ref="AT30:BD30" si="2">AT35+AT37+AT39+AT41+AT43+AT45+AT47+AT49+AT51+AT53+AT55+AT57</f>
        <v>0</v>
      </c>
      <c r="AU30" s="179">
        <f t="shared" si="2"/>
        <v>0</v>
      </c>
      <c r="AV30" s="179">
        <f t="shared" si="2"/>
        <v>0</v>
      </c>
      <c r="AW30" s="179">
        <f t="shared" si="2"/>
        <v>0</v>
      </c>
      <c r="AX30" s="179">
        <f t="shared" si="2"/>
        <v>0</v>
      </c>
      <c r="AY30" s="179">
        <f t="shared" si="2"/>
        <v>0</v>
      </c>
      <c r="AZ30" s="179">
        <f t="shared" si="2"/>
        <v>0</v>
      </c>
      <c r="BA30" s="179">
        <f t="shared" si="2"/>
        <v>0</v>
      </c>
      <c r="BB30" s="179">
        <f t="shared" si="2"/>
        <v>0</v>
      </c>
      <c r="BC30" s="179">
        <f t="shared" si="2"/>
        <v>0</v>
      </c>
      <c r="BD30" s="179">
        <f t="shared" si="2"/>
        <v>0</v>
      </c>
      <c r="BE30" s="164">
        <f t="shared" si="0"/>
        <v>702</v>
      </c>
    </row>
    <row r="31" spans="1:57">
      <c r="A31" s="197"/>
      <c r="B31" s="183" t="s">
        <v>11</v>
      </c>
      <c r="C31" s="184"/>
      <c r="D31" s="185"/>
      <c r="E31" s="179">
        <v>54</v>
      </c>
      <c r="F31" s="179">
        <v>54</v>
      </c>
      <c r="G31" s="179">
        <v>54</v>
      </c>
      <c r="H31" s="179">
        <v>54</v>
      </c>
      <c r="I31" s="179">
        <v>54</v>
      </c>
      <c r="J31" s="179">
        <v>54</v>
      </c>
      <c r="K31" s="179">
        <v>54</v>
      </c>
      <c r="L31" s="179">
        <v>54</v>
      </c>
      <c r="M31" s="179">
        <v>54</v>
      </c>
      <c r="N31" s="179">
        <v>54</v>
      </c>
      <c r="O31" s="179">
        <v>54</v>
      </c>
      <c r="P31" s="179">
        <v>54</v>
      </c>
      <c r="Q31" s="179">
        <v>54</v>
      </c>
      <c r="R31" s="179">
        <v>54</v>
      </c>
      <c r="S31" s="179">
        <v>54</v>
      </c>
      <c r="T31" s="179">
        <v>54</v>
      </c>
      <c r="U31" s="179">
        <v>54</v>
      </c>
      <c r="V31" s="179">
        <f>SUM(V9:V28)</f>
        <v>0</v>
      </c>
      <c r="W31" s="179">
        <f>SUM(W9:W28)</f>
        <v>0</v>
      </c>
      <c r="X31" s="179">
        <v>54</v>
      </c>
      <c r="Y31" s="179">
        <v>54</v>
      </c>
      <c r="Z31" s="179">
        <v>54</v>
      </c>
      <c r="AA31" s="179">
        <v>54</v>
      </c>
      <c r="AB31" s="179">
        <v>54</v>
      </c>
      <c r="AC31" s="179">
        <v>54</v>
      </c>
      <c r="AD31" s="179">
        <v>54</v>
      </c>
      <c r="AE31" s="179">
        <v>54</v>
      </c>
      <c r="AF31" s="179">
        <v>54</v>
      </c>
      <c r="AG31" s="179">
        <v>54</v>
      </c>
      <c r="AH31" s="179">
        <v>54</v>
      </c>
      <c r="AI31" s="179">
        <v>54</v>
      </c>
      <c r="AJ31" s="179">
        <v>54</v>
      </c>
      <c r="AK31" s="179">
        <v>54</v>
      </c>
      <c r="AL31" s="179">
        <v>54</v>
      </c>
      <c r="AM31" s="179">
        <v>54</v>
      </c>
      <c r="AN31" s="179">
        <v>54</v>
      </c>
      <c r="AO31" s="179">
        <v>54</v>
      </c>
      <c r="AP31" s="179">
        <v>54</v>
      </c>
      <c r="AQ31" s="179">
        <v>54</v>
      </c>
      <c r="AR31" s="179">
        <v>54</v>
      </c>
      <c r="AS31" s="179">
        <v>54</v>
      </c>
      <c r="AT31" s="179">
        <f t="shared" ref="AT31:BD31" si="3">SUM(AT9:AT28)</f>
        <v>0</v>
      </c>
      <c r="AU31" s="179">
        <f t="shared" si="3"/>
        <v>0</v>
      </c>
      <c r="AV31" s="179">
        <f t="shared" si="3"/>
        <v>0</v>
      </c>
      <c r="AW31" s="179">
        <f t="shared" si="3"/>
        <v>0</v>
      </c>
      <c r="AX31" s="179">
        <f t="shared" si="3"/>
        <v>0</v>
      </c>
      <c r="AY31" s="179">
        <f t="shared" si="3"/>
        <v>0</v>
      </c>
      <c r="AZ31" s="179">
        <f t="shared" si="3"/>
        <v>0</v>
      </c>
      <c r="BA31" s="179">
        <f t="shared" si="3"/>
        <v>0</v>
      </c>
      <c r="BB31" s="179">
        <f t="shared" si="3"/>
        <v>0</v>
      </c>
      <c r="BC31" s="179">
        <f t="shared" si="3"/>
        <v>0</v>
      </c>
      <c r="BD31" s="179">
        <f t="shared" si="3"/>
        <v>0</v>
      </c>
      <c r="BE31" s="164">
        <f t="shared" si="0"/>
        <v>2106</v>
      </c>
    </row>
  </sheetData>
  <mergeCells count="45">
    <mergeCell ref="B29:D29"/>
    <mergeCell ref="B30:D30"/>
    <mergeCell ref="B31:D31"/>
    <mergeCell ref="B23:B24"/>
    <mergeCell ref="C23:C24"/>
    <mergeCell ref="B25:B26"/>
    <mergeCell ref="C25:C26"/>
    <mergeCell ref="B27:B28"/>
    <mergeCell ref="C27:C28"/>
    <mergeCell ref="C15:C16"/>
    <mergeCell ref="B17:B18"/>
    <mergeCell ref="C17:C18"/>
    <mergeCell ref="B19:B20"/>
    <mergeCell ref="C19:C20"/>
    <mergeCell ref="B21:B22"/>
    <mergeCell ref="C21:C22"/>
    <mergeCell ref="A7:A31"/>
    <mergeCell ref="B7:B8"/>
    <mergeCell ref="C7:C8"/>
    <mergeCell ref="B9:B10"/>
    <mergeCell ref="C9:C10"/>
    <mergeCell ref="B11:B12"/>
    <mergeCell ref="C11:C12"/>
    <mergeCell ref="B13:B14"/>
    <mergeCell ref="C13:C14"/>
    <mergeCell ref="B15:B16"/>
    <mergeCell ref="AN2:AP2"/>
    <mergeCell ref="AR2:AU2"/>
    <mergeCell ref="AW2:AY2"/>
    <mergeCell ref="BA2:BD2"/>
    <mergeCell ref="BE2:BE6"/>
    <mergeCell ref="E3:BD3"/>
    <mergeCell ref="E5:BD5"/>
    <mergeCell ref="N2:P2"/>
    <mergeCell ref="R2:U2"/>
    <mergeCell ref="W2:Y2"/>
    <mergeCell ref="AA2:AC2"/>
    <mergeCell ref="AE2:AH2"/>
    <mergeCell ref="AJ2:AL2"/>
    <mergeCell ref="A2:A6"/>
    <mergeCell ref="B2:B6"/>
    <mergeCell ref="C2:C6"/>
    <mergeCell ref="D2:D6"/>
    <mergeCell ref="E2:H2"/>
    <mergeCell ref="J2:L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G793"/>
  <sheetViews>
    <sheetView zoomScale="70" zoomScaleNormal="70" workbookViewId="0">
      <pane ySplit="6" topLeftCell="A31" activePane="bottomLeft" state="frozen"/>
      <selection pane="bottomLeft" activeCell="W33" sqref="W33:AO33"/>
    </sheetView>
  </sheetViews>
  <sheetFormatPr defaultColWidth="9.109375" defaultRowHeight="17.25" customHeight="1"/>
  <cols>
    <col min="1" max="1" width="11.6640625" style="12" customWidth="1"/>
    <col min="2" max="2" width="32.88671875" style="12" customWidth="1"/>
    <col min="3" max="3" width="13.44140625" style="12" customWidth="1"/>
    <col min="4" max="55" width="3.6640625" style="12" customWidth="1"/>
    <col min="56" max="56" width="7.33203125" style="12" customWidth="1"/>
    <col min="57" max="16384" width="9.109375" style="12"/>
  </cols>
  <sheetData>
    <row r="1" spans="1:59" ht="23.25" customHeight="1">
      <c r="B1" s="40" t="s">
        <v>83</v>
      </c>
      <c r="C1" s="50" t="s">
        <v>131</v>
      </c>
    </row>
    <row r="2" spans="1:59" ht="99" customHeight="1">
      <c r="A2" s="85" t="s">
        <v>0</v>
      </c>
      <c r="B2" s="113" t="s">
        <v>1</v>
      </c>
      <c r="C2" s="85" t="s">
        <v>2</v>
      </c>
      <c r="D2" s="70" t="s">
        <v>96</v>
      </c>
      <c r="E2" s="70" t="s">
        <v>97</v>
      </c>
      <c r="F2" s="70" t="s">
        <v>98</v>
      </c>
      <c r="G2" s="70" t="s">
        <v>99</v>
      </c>
      <c r="H2" s="70" t="s">
        <v>94</v>
      </c>
      <c r="I2" s="70" t="s">
        <v>100</v>
      </c>
      <c r="J2" s="70" t="s">
        <v>101</v>
      </c>
      <c r="K2" s="70" t="s">
        <v>102</v>
      </c>
      <c r="L2" s="70" t="s">
        <v>95</v>
      </c>
      <c r="M2" s="70" t="s">
        <v>103</v>
      </c>
      <c r="N2" s="70" t="s">
        <v>104</v>
      </c>
      <c r="O2" s="70" t="s">
        <v>105</v>
      </c>
      <c r="P2" s="70" t="s">
        <v>106</v>
      </c>
      <c r="Q2" s="45" t="s">
        <v>107</v>
      </c>
      <c r="R2" s="70" t="s">
        <v>108</v>
      </c>
      <c r="S2" s="70" t="s">
        <v>109</v>
      </c>
      <c r="T2" s="70" t="s">
        <v>110</v>
      </c>
      <c r="U2" s="70" t="s">
        <v>111</v>
      </c>
      <c r="V2" s="70" t="s">
        <v>112</v>
      </c>
      <c r="W2" s="70" t="s">
        <v>113</v>
      </c>
      <c r="X2" s="70" t="s">
        <v>114</v>
      </c>
      <c r="Y2" s="70" t="s">
        <v>115</v>
      </c>
      <c r="Z2" s="70" t="s">
        <v>116</v>
      </c>
      <c r="AA2" s="70" t="s">
        <v>117</v>
      </c>
      <c r="AB2" s="70" t="s">
        <v>118</v>
      </c>
      <c r="AC2" s="70" t="s">
        <v>136</v>
      </c>
      <c r="AD2" s="70" t="s">
        <v>137</v>
      </c>
      <c r="AE2" s="70" t="s">
        <v>138</v>
      </c>
      <c r="AF2" s="70" t="s">
        <v>139</v>
      </c>
      <c r="AG2" s="70" t="s">
        <v>140</v>
      </c>
      <c r="AH2" s="70" t="s">
        <v>141</v>
      </c>
      <c r="AI2" s="70" t="s">
        <v>142</v>
      </c>
      <c r="AJ2" s="70" t="s">
        <v>143</v>
      </c>
      <c r="AK2" s="70" t="s">
        <v>144</v>
      </c>
      <c r="AL2" s="70" t="s">
        <v>145</v>
      </c>
      <c r="AM2" s="70" t="s">
        <v>146</v>
      </c>
      <c r="AN2" s="70" t="s">
        <v>147</v>
      </c>
      <c r="AO2" s="70" t="s">
        <v>148</v>
      </c>
      <c r="AP2" s="70" t="s">
        <v>149</v>
      </c>
      <c r="AQ2" s="70" t="s">
        <v>150</v>
      </c>
      <c r="AR2" s="70" t="s">
        <v>151</v>
      </c>
      <c r="AS2" s="70" t="s">
        <v>152</v>
      </c>
      <c r="AT2" s="70" t="s">
        <v>153</v>
      </c>
      <c r="AU2" s="70" t="s">
        <v>154</v>
      </c>
      <c r="AV2" s="72" t="s">
        <v>155</v>
      </c>
      <c r="AW2" s="73" t="s">
        <v>156</v>
      </c>
      <c r="AX2" s="74" t="s">
        <v>157</v>
      </c>
      <c r="AY2" s="70" t="s">
        <v>158</v>
      </c>
      <c r="AZ2" s="101" t="s">
        <v>119</v>
      </c>
      <c r="BA2" s="102"/>
      <c r="BB2" s="102"/>
      <c r="BC2" s="103"/>
      <c r="BD2" s="106" t="s">
        <v>12</v>
      </c>
    </row>
    <row r="3" spans="1:59" ht="14.25" customHeight="1">
      <c r="A3" s="85"/>
      <c r="B3" s="114"/>
      <c r="C3" s="85"/>
      <c r="D3" s="86" t="s">
        <v>3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107"/>
    </row>
    <row r="4" spans="1:59" ht="20.25" customHeight="1">
      <c r="A4" s="85"/>
      <c r="B4" s="114"/>
      <c r="C4" s="85"/>
      <c r="D4" s="15">
        <v>36</v>
      </c>
      <c r="E4" s="15">
        <v>37</v>
      </c>
      <c r="F4" s="15">
        <v>38</v>
      </c>
      <c r="G4" s="15">
        <v>39</v>
      </c>
      <c r="H4" s="15">
        <v>40</v>
      </c>
      <c r="I4" s="15">
        <v>41</v>
      </c>
      <c r="J4" s="15">
        <v>42</v>
      </c>
      <c r="K4" s="15">
        <v>43</v>
      </c>
      <c r="L4" s="15">
        <v>44</v>
      </c>
      <c r="M4" s="15">
        <v>45</v>
      </c>
      <c r="N4" s="15">
        <v>46</v>
      </c>
      <c r="O4" s="15">
        <v>47</v>
      </c>
      <c r="P4" s="15">
        <v>48</v>
      </c>
      <c r="Q4" s="15">
        <v>49</v>
      </c>
      <c r="R4" s="15">
        <v>50</v>
      </c>
      <c r="S4" s="15">
        <v>51</v>
      </c>
      <c r="T4" s="15">
        <v>52</v>
      </c>
      <c r="U4" s="15">
        <v>1</v>
      </c>
      <c r="V4" s="15">
        <v>2</v>
      </c>
      <c r="W4" s="15">
        <v>3</v>
      </c>
      <c r="X4" s="15">
        <v>4</v>
      </c>
      <c r="Y4" s="15">
        <v>5</v>
      </c>
      <c r="Z4" s="15">
        <v>6</v>
      </c>
      <c r="AA4" s="15">
        <v>7</v>
      </c>
      <c r="AB4" s="15">
        <v>8</v>
      </c>
      <c r="AC4" s="15">
        <v>9</v>
      </c>
      <c r="AD4" s="15">
        <v>10</v>
      </c>
      <c r="AE4" s="15">
        <v>11</v>
      </c>
      <c r="AF4" s="15">
        <v>12</v>
      </c>
      <c r="AG4" s="15">
        <v>13</v>
      </c>
      <c r="AH4" s="15">
        <v>14</v>
      </c>
      <c r="AI4" s="15">
        <v>15</v>
      </c>
      <c r="AJ4" s="15">
        <v>16</v>
      </c>
      <c r="AK4" s="15">
        <v>17</v>
      </c>
      <c r="AL4" s="15">
        <v>18</v>
      </c>
      <c r="AM4" s="15">
        <v>19</v>
      </c>
      <c r="AN4" s="15">
        <v>20</v>
      </c>
      <c r="AO4" s="15">
        <v>21</v>
      </c>
      <c r="AP4" s="15">
        <v>22</v>
      </c>
      <c r="AQ4" s="15">
        <v>23</v>
      </c>
      <c r="AR4" s="15">
        <v>24</v>
      </c>
      <c r="AS4" s="15">
        <v>25</v>
      </c>
      <c r="AT4" s="15">
        <v>26</v>
      </c>
      <c r="AU4" s="15">
        <v>27</v>
      </c>
      <c r="AV4" s="15">
        <v>28</v>
      </c>
      <c r="AW4" s="15">
        <v>29</v>
      </c>
      <c r="AX4" s="15">
        <v>30</v>
      </c>
      <c r="AY4" s="15">
        <v>31</v>
      </c>
      <c r="AZ4" s="15">
        <v>32</v>
      </c>
      <c r="BA4" s="15">
        <v>33</v>
      </c>
      <c r="BB4" s="15">
        <v>34</v>
      </c>
      <c r="BC4" s="15">
        <v>35</v>
      </c>
      <c r="BD4" s="107"/>
    </row>
    <row r="5" spans="1:59" ht="14.25" customHeight="1">
      <c r="A5" s="85"/>
      <c r="B5" s="114"/>
      <c r="C5" s="85"/>
      <c r="D5" s="86" t="s">
        <v>13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107"/>
      <c r="BF5" s="13"/>
    </row>
    <row r="6" spans="1:59" ht="21.75" customHeight="1">
      <c r="A6" s="85"/>
      <c r="B6" s="115"/>
      <c r="C6" s="85"/>
      <c r="D6" s="15">
        <v>1</v>
      </c>
      <c r="E6" s="15">
        <v>2</v>
      </c>
      <c r="F6" s="15">
        <v>3</v>
      </c>
      <c r="G6" s="15">
        <v>4</v>
      </c>
      <c r="H6" s="15">
        <v>5</v>
      </c>
      <c r="I6" s="15">
        <v>6</v>
      </c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5">
        <v>14</v>
      </c>
      <c r="R6" s="15">
        <v>15</v>
      </c>
      <c r="S6" s="15">
        <v>16</v>
      </c>
      <c r="T6" s="15">
        <v>17</v>
      </c>
      <c r="U6" s="15">
        <v>18</v>
      </c>
      <c r="V6" s="15">
        <v>19</v>
      </c>
      <c r="W6" s="15">
        <v>20</v>
      </c>
      <c r="X6" s="15">
        <v>21</v>
      </c>
      <c r="Y6" s="15">
        <v>22</v>
      </c>
      <c r="Z6" s="15">
        <v>23</v>
      </c>
      <c r="AA6" s="15">
        <v>24</v>
      </c>
      <c r="AB6" s="15">
        <v>25</v>
      </c>
      <c r="AC6" s="15">
        <v>26</v>
      </c>
      <c r="AD6" s="15">
        <v>27</v>
      </c>
      <c r="AE6" s="15">
        <v>28</v>
      </c>
      <c r="AF6" s="15">
        <v>29</v>
      </c>
      <c r="AG6" s="15">
        <v>30</v>
      </c>
      <c r="AH6" s="15">
        <v>31</v>
      </c>
      <c r="AI6" s="15">
        <v>32</v>
      </c>
      <c r="AJ6" s="15">
        <v>33</v>
      </c>
      <c r="AK6" s="15">
        <v>34</v>
      </c>
      <c r="AL6" s="15">
        <v>35</v>
      </c>
      <c r="AM6" s="15">
        <v>36</v>
      </c>
      <c r="AN6" s="15">
        <v>37</v>
      </c>
      <c r="AO6" s="15">
        <v>38</v>
      </c>
      <c r="AP6" s="15">
        <v>39</v>
      </c>
      <c r="AQ6" s="15">
        <v>40</v>
      </c>
      <c r="AR6" s="15">
        <v>41</v>
      </c>
      <c r="AS6" s="15">
        <v>42</v>
      </c>
      <c r="AT6" s="15">
        <v>43</v>
      </c>
      <c r="AU6" s="15">
        <v>44</v>
      </c>
      <c r="AV6" s="15">
        <v>45</v>
      </c>
      <c r="AW6" s="15">
        <v>46</v>
      </c>
      <c r="AX6" s="15">
        <v>47</v>
      </c>
      <c r="AY6" s="15">
        <v>48</v>
      </c>
      <c r="AZ6" s="15">
        <v>49</v>
      </c>
      <c r="BA6" s="15">
        <v>50</v>
      </c>
      <c r="BB6" s="15">
        <v>51</v>
      </c>
      <c r="BC6" s="15">
        <v>52</v>
      </c>
      <c r="BD6" s="108"/>
    </row>
    <row r="7" spans="1:59" ht="20.100000000000001" customHeight="1">
      <c r="A7" s="87" t="s">
        <v>5</v>
      </c>
      <c r="B7" s="89" t="s">
        <v>84</v>
      </c>
      <c r="C7" s="17" t="s">
        <v>14</v>
      </c>
      <c r="D7" s="2">
        <f>D9+D11+D13+D15+D17</f>
        <v>10</v>
      </c>
      <c r="E7" s="2">
        <f t="shared" ref="E7:BD7" si="0">E9+E11+E13+E15+E17</f>
        <v>10</v>
      </c>
      <c r="F7" s="2">
        <f t="shared" si="0"/>
        <v>10</v>
      </c>
      <c r="G7" s="2">
        <f t="shared" si="0"/>
        <v>8</v>
      </c>
      <c r="H7" s="2">
        <f t="shared" si="0"/>
        <v>8</v>
      </c>
      <c r="I7" s="2">
        <f t="shared" si="0"/>
        <v>10</v>
      </c>
      <c r="J7" s="2">
        <f t="shared" si="0"/>
        <v>10</v>
      </c>
      <c r="K7" s="2">
        <f t="shared" si="0"/>
        <v>10</v>
      </c>
      <c r="L7" s="2">
        <f t="shared" si="0"/>
        <v>12</v>
      </c>
      <c r="M7" s="2">
        <f t="shared" si="0"/>
        <v>8</v>
      </c>
      <c r="N7" s="2">
        <f t="shared" si="0"/>
        <v>8</v>
      </c>
      <c r="O7" s="2">
        <f t="shared" si="0"/>
        <v>10</v>
      </c>
      <c r="P7" s="2">
        <f t="shared" si="0"/>
        <v>10</v>
      </c>
      <c r="Q7" s="2">
        <f t="shared" si="0"/>
        <v>8</v>
      </c>
      <c r="R7" s="2">
        <f t="shared" si="0"/>
        <v>8</v>
      </c>
      <c r="S7" s="2">
        <f t="shared" si="0"/>
        <v>8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8</v>
      </c>
      <c r="X7" s="2">
        <f t="shared" si="0"/>
        <v>8</v>
      </c>
      <c r="Y7" s="2">
        <f t="shared" si="0"/>
        <v>8</v>
      </c>
      <c r="Z7" s="2">
        <f t="shared" si="0"/>
        <v>8</v>
      </c>
      <c r="AA7" s="2">
        <f t="shared" si="0"/>
        <v>8</v>
      </c>
      <c r="AB7" s="2">
        <f t="shared" si="0"/>
        <v>8</v>
      </c>
      <c r="AC7" s="2">
        <f t="shared" si="0"/>
        <v>8</v>
      </c>
      <c r="AD7" s="2">
        <f t="shared" si="0"/>
        <v>8</v>
      </c>
      <c r="AE7" s="2">
        <f t="shared" si="0"/>
        <v>8</v>
      </c>
      <c r="AF7" s="2">
        <f t="shared" si="0"/>
        <v>8</v>
      </c>
      <c r="AG7" s="2">
        <f t="shared" si="0"/>
        <v>8</v>
      </c>
      <c r="AH7" s="2">
        <f t="shared" si="0"/>
        <v>8</v>
      </c>
      <c r="AI7" s="2">
        <f t="shared" si="0"/>
        <v>8</v>
      </c>
      <c r="AJ7" s="2">
        <f t="shared" si="0"/>
        <v>8</v>
      </c>
      <c r="AK7" s="2">
        <f t="shared" si="0"/>
        <v>6</v>
      </c>
      <c r="AL7" s="2">
        <f t="shared" si="0"/>
        <v>6</v>
      </c>
      <c r="AM7" s="2">
        <f t="shared" si="0"/>
        <v>6</v>
      </c>
      <c r="AN7" s="2">
        <f t="shared" si="0"/>
        <v>6</v>
      </c>
      <c r="AO7" s="2">
        <f t="shared" si="0"/>
        <v>0</v>
      </c>
      <c r="AP7" s="2">
        <f t="shared" si="0"/>
        <v>0</v>
      </c>
      <c r="AQ7" s="2">
        <f t="shared" si="0"/>
        <v>0</v>
      </c>
      <c r="AR7" s="2">
        <f t="shared" si="0"/>
        <v>0</v>
      </c>
      <c r="AS7" s="2">
        <f t="shared" si="0"/>
        <v>0</v>
      </c>
      <c r="AT7" s="2">
        <f t="shared" si="0"/>
        <v>0</v>
      </c>
      <c r="AU7" s="2">
        <f t="shared" si="0"/>
        <v>0</v>
      </c>
      <c r="AV7" s="2">
        <f t="shared" si="0"/>
        <v>0</v>
      </c>
      <c r="AW7" s="2">
        <f t="shared" si="0"/>
        <v>0</v>
      </c>
      <c r="AX7" s="2">
        <f t="shared" si="0"/>
        <v>0</v>
      </c>
      <c r="AY7" s="2">
        <f t="shared" si="0"/>
        <v>0</v>
      </c>
      <c r="AZ7" s="2">
        <f t="shared" si="0"/>
        <v>0</v>
      </c>
      <c r="BA7" s="2">
        <f t="shared" si="0"/>
        <v>0</v>
      </c>
      <c r="BB7" s="2">
        <f t="shared" si="0"/>
        <v>0</v>
      </c>
      <c r="BC7" s="2">
        <f t="shared" si="0"/>
        <v>0</v>
      </c>
      <c r="BD7" s="2">
        <f t="shared" si="0"/>
        <v>284</v>
      </c>
    </row>
    <row r="8" spans="1:59" ht="19.95" customHeight="1">
      <c r="A8" s="88"/>
      <c r="B8" s="90"/>
      <c r="C8" s="17" t="s">
        <v>4</v>
      </c>
      <c r="D8" s="2">
        <f>D10+D12+D14+D16+D18</f>
        <v>0</v>
      </c>
      <c r="E8" s="2">
        <f t="shared" ref="E8:BC8" si="1">E10+E12+E14+E16+E18</f>
        <v>0</v>
      </c>
      <c r="F8" s="2">
        <f t="shared" si="1"/>
        <v>0</v>
      </c>
      <c r="G8" s="2">
        <f t="shared" si="1"/>
        <v>0</v>
      </c>
      <c r="H8" s="2">
        <f t="shared" si="1"/>
        <v>0</v>
      </c>
      <c r="I8" s="2">
        <f t="shared" si="1"/>
        <v>0</v>
      </c>
      <c r="J8" s="2">
        <f t="shared" si="1"/>
        <v>0</v>
      </c>
      <c r="K8" s="2">
        <f t="shared" si="1"/>
        <v>0</v>
      </c>
      <c r="L8" s="2">
        <f t="shared" si="1"/>
        <v>0</v>
      </c>
      <c r="M8" s="2">
        <f t="shared" si="1"/>
        <v>0</v>
      </c>
      <c r="N8" s="2">
        <f t="shared" si="1"/>
        <v>0</v>
      </c>
      <c r="O8" s="2">
        <f t="shared" si="1"/>
        <v>0</v>
      </c>
      <c r="P8" s="2">
        <f t="shared" si="1"/>
        <v>0</v>
      </c>
      <c r="Q8" s="2">
        <f t="shared" si="1"/>
        <v>0</v>
      </c>
      <c r="R8" s="2">
        <f t="shared" si="1"/>
        <v>0</v>
      </c>
      <c r="S8" s="2">
        <f t="shared" si="1"/>
        <v>0</v>
      </c>
      <c r="T8" s="2">
        <f t="shared" si="1"/>
        <v>0</v>
      </c>
      <c r="U8" s="2">
        <f t="shared" si="1"/>
        <v>0</v>
      </c>
      <c r="V8" s="2">
        <f t="shared" si="1"/>
        <v>0</v>
      </c>
      <c r="W8" s="2">
        <f t="shared" si="1"/>
        <v>0</v>
      </c>
      <c r="X8" s="2">
        <f t="shared" si="1"/>
        <v>0</v>
      </c>
      <c r="Y8" s="2">
        <f t="shared" si="1"/>
        <v>0</v>
      </c>
      <c r="Z8" s="2">
        <f t="shared" si="1"/>
        <v>0</v>
      </c>
      <c r="AA8" s="2">
        <f t="shared" si="1"/>
        <v>0</v>
      </c>
      <c r="AB8" s="2">
        <f t="shared" si="1"/>
        <v>0</v>
      </c>
      <c r="AC8" s="2">
        <f t="shared" si="1"/>
        <v>0</v>
      </c>
      <c r="AD8" s="2">
        <f t="shared" si="1"/>
        <v>0</v>
      </c>
      <c r="AE8" s="2">
        <f t="shared" si="1"/>
        <v>0</v>
      </c>
      <c r="AF8" s="2">
        <f t="shared" si="1"/>
        <v>0</v>
      </c>
      <c r="AG8" s="2">
        <f t="shared" si="1"/>
        <v>0</v>
      </c>
      <c r="AH8" s="2">
        <f t="shared" si="1"/>
        <v>0</v>
      </c>
      <c r="AI8" s="2">
        <f t="shared" si="1"/>
        <v>0</v>
      </c>
      <c r="AJ8" s="2">
        <f t="shared" si="1"/>
        <v>0</v>
      </c>
      <c r="AK8" s="2">
        <f t="shared" si="1"/>
        <v>0</v>
      </c>
      <c r="AL8" s="2">
        <f t="shared" si="1"/>
        <v>0</v>
      </c>
      <c r="AM8" s="2">
        <f t="shared" si="1"/>
        <v>0</v>
      </c>
      <c r="AN8" s="2">
        <f t="shared" si="1"/>
        <v>0</v>
      </c>
      <c r="AO8" s="2">
        <f t="shared" si="1"/>
        <v>0</v>
      </c>
      <c r="AP8" s="2">
        <f t="shared" si="1"/>
        <v>0</v>
      </c>
      <c r="AQ8" s="2">
        <f t="shared" si="1"/>
        <v>0</v>
      </c>
      <c r="AR8" s="2">
        <f t="shared" si="1"/>
        <v>0</v>
      </c>
      <c r="AS8" s="2">
        <f t="shared" si="1"/>
        <v>0</v>
      </c>
      <c r="AT8" s="2">
        <f t="shared" si="1"/>
        <v>0</v>
      </c>
      <c r="AU8" s="2">
        <f t="shared" si="1"/>
        <v>0</v>
      </c>
      <c r="AV8" s="2">
        <f t="shared" si="1"/>
        <v>0</v>
      </c>
      <c r="AW8" s="2">
        <f t="shared" si="1"/>
        <v>0</v>
      </c>
      <c r="AX8" s="2">
        <f t="shared" si="1"/>
        <v>0</v>
      </c>
      <c r="AY8" s="2">
        <f t="shared" si="1"/>
        <v>0</v>
      </c>
      <c r="AZ8" s="2">
        <f t="shared" si="1"/>
        <v>0</v>
      </c>
      <c r="BA8" s="2">
        <f t="shared" si="1"/>
        <v>0</v>
      </c>
      <c r="BB8" s="2">
        <f t="shared" si="1"/>
        <v>0</v>
      </c>
      <c r="BC8" s="2">
        <f t="shared" si="1"/>
        <v>0</v>
      </c>
      <c r="BD8" s="2">
        <f t="shared" ref="BD8:BD18" si="2">SUM(D8:BC8)</f>
        <v>0</v>
      </c>
      <c r="BG8" s="18"/>
    </row>
    <row r="9" spans="1:59" ht="20.100000000000001" customHeight="1">
      <c r="A9" s="111" t="s">
        <v>21</v>
      </c>
      <c r="B9" s="111" t="s">
        <v>16</v>
      </c>
      <c r="C9" s="19" t="s">
        <v>14</v>
      </c>
      <c r="D9" s="3">
        <v>4</v>
      </c>
      <c r="E9" s="3">
        <v>4</v>
      </c>
      <c r="F9" s="3">
        <v>4</v>
      </c>
      <c r="G9" s="3">
        <v>2</v>
      </c>
      <c r="H9" s="3">
        <v>2</v>
      </c>
      <c r="I9" s="3">
        <v>4</v>
      </c>
      <c r="J9" s="3">
        <v>4</v>
      </c>
      <c r="K9" s="3">
        <v>4</v>
      </c>
      <c r="L9" s="59">
        <v>2</v>
      </c>
      <c r="M9" s="59">
        <v>2</v>
      </c>
      <c r="N9" s="59">
        <v>2</v>
      </c>
      <c r="O9" s="59">
        <v>4</v>
      </c>
      <c r="P9" s="59">
        <v>4</v>
      </c>
      <c r="Q9" s="59">
        <v>2</v>
      </c>
      <c r="R9" s="59">
        <v>2</v>
      </c>
      <c r="S9" s="3">
        <v>2</v>
      </c>
      <c r="T9" s="3"/>
      <c r="U9" s="41">
        <v>0</v>
      </c>
      <c r="V9" s="41">
        <v>0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>
        <v>0</v>
      </c>
      <c r="AV9" s="3">
        <v>0</v>
      </c>
      <c r="AW9" s="3">
        <v>0</v>
      </c>
      <c r="AX9" s="3">
        <v>0</v>
      </c>
      <c r="AY9" s="3">
        <v>0</v>
      </c>
      <c r="AZ9" s="3">
        <v>0</v>
      </c>
      <c r="BA9" s="3">
        <v>0</v>
      </c>
      <c r="BB9" s="3">
        <v>0</v>
      </c>
      <c r="BC9" s="3">
        <v>0</v>
      </c>
      <c r="BD9" s="2">
        <f t="shared" si="2"/>
        <v>48</v>
      </c>
    </row>
    <row r="10" spans="1:59" ht="20.100000000000001" customHeight="1">
      <c r="A10" s="112"/>
      <c r="B10" s="112"/>
      <c r="C10" s="19" t="s">
        <v>4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41">
        <v>0</v>
      </c>
      <c r="V10" s="41">
        <v>0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>
        <v>0</v>
      </c>
      <c r="AV10" s="3">
        <v>0</v>
      </c>
      <c r="AW10" s="3">
        <v>0</v>
      </c>
      <c r="AX10" s="3">
        <v>0</v>
      </c>
      <c r="AY10" s="3">
        <v>0</v>
      </c>
      <c r="AZ10" s="3">
        <v>0</v>
      </c>
      <c r="BA10" s="3">
        <v>0</v>
      </c>
      <c r="BB10" s="3">
        <v>0</v>
      </c>
      <c r="BC10" s="3">
        <v>0</v>
      </c>
      <c r="BD10" s="2">
        <f t="shared" si="2"/>
        <v>0</v>
      </c>
    </row>
    <row r="11" spans="1:59" ht="20.100000000000001" customHeight="1">
      <c r="A11" s="111" t="s">
        <v>22</v>
      </c>
      <c r="B11" s="111" t="s">
        <v>15</v>
      </c>
      <c r="C11" s="19" t="s">
        <v>14</v>
      </c>
      <c r="D11" s="3">
        <v>2</v>
      </c>
      <c r="E11" s="3">
        <v>2</v>
      </c>
      <c r="F11" s="3">
        <v>2</v>
      </c>
      <c r="G11" s="3">
        <v>2</v>
      </c>
      <c r="H11" s="3">
        <v>2</v>
      </c>
      <c r="I11" s="3">
        <v>2</v>
      </c>
      <c r="J11" s="3">
        <v>2</v>
      </c>
      <c r="K11" s="3">
        <v>2</v>
      </c>
      <c r="L11" s="3">
        <v>2</v>
      </c>
      <c r="M11" s="3">
        <v>2</v>
      </c>
      <c r="N11" s="3">
        <v>2</v>
      </c>
      <c r="O11" s="3">
        <v>2</v>
      </c>
      <c r="P11" s="3">
        <v>2</v>
      </c>
      <c r="Q11" s="3">
        <v>2</v>
      </c>
      <c r="R11" s="3">
        <v>2</v>
      </c>
      <c r="S11" s="3">
        <v>2</v>
      </c>
      <c r="T11" s="3"/>
      <c r="U11" s="41">
        <v>0</v>
      </c>
      <c r="V11" s="41">
        <v>0</v>
      </c>
      <c r="W11" s="3">
        <v>2</v>
      </c>
      <c r="X11" s="3">
        <v>2</v>
      </c>
      <c r="Y11" s="3">
        <v>2</v>
      </c>
      <c r="Z11" s="3">
        <v>2</v>
      </c>
      <c r="AA11" s="3">
        <v>2</v>
      </c>
      <c r="AB11" s="3">
        <v>2</v>
      </c>
      <c r="AC11" s="3">
        <v>2</v>
      </c>
      <c r="AD11" s="3">
        <v>2</v>
      </c>
      <c r="AE11" s="3">
        <v>2</v>
      </c>
      <c r="AF11" s="3">
        <v>2</v>
      </c>
      <c r="AG11" s="3">
        <v>2</v>
      </c>
      <c r="AH11" s="3">
        <v>2</v>
      </c>
      <c r="AI11" s="3">
        <v>2</v>
      </c>
      <c r="AJ11" s="3">
        <v>2</v>
      </c>
      <c r="AK11" s="3">
        <v>2</v>
      </c>
      <c r="AL11" s="3">
        <v>2</v>
      </c>
      <c r="AM11" s="3">
        <v>2</v>
      </c>
      <c r="AN11" s="3">
        <v>2</v>
      </c>
      <c r="AO11" s="3"/>
      <c r="AP11" s="3"/>
      <c r="AQ11" s="3"/>
      <c r="AR11" s="3"/>
      <c r="AS11" s="3"/>
      <c r="AT11" s="3"/>
      <c r="AU11" s="3">
        <v>0</v>
      </c>
      <c r="AV11" s="3">
        <v>0</v>
      </c>
      <c r="AW11" s="3">
        <v>0</v>
      </c>
      <c r="AX11" s="3">
        <v>0</v>
      </c>
      <c r="AY11" s="3">
        <v>0</v>
      </c>
      <c r="AZ11" s="3">
        <v>0</v>
      </c>
      <c r="BA11" s="3">
        <v>0</v>
      </c>
      <c r="BB11" s="3">
        <v>0</v>
      </c>
      <c r="BC11" s="3">
        <v>0</v>
      </c>
      <c r="BD11" s="2">
        <f t="shared" si="2"/>
        <v>68</v>
      </c>
    </row>
    <row r="12" spans="1:59" ht="20.100000000000001" customHeight="1">
      <c r="A12" s="112"/>
      <c r="B12" s="112"/>
      <c r="C12" s="19" t="s">
        <v>4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41">
        <v>0</v>
      </c>
      <c r="V12" s="41">
        <v>0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>
        <v>0</v>
      </c>
      <c r="AV12" s="3">
        <v>0</v>
      </c>
      <c r="AW12" s="3">
        <v>0</v>
      </c>
      <c r="AX12" s="3">
        <v>0</v>
      </c>
      <c r="AY12" s="3">
        <v>0</v>
      </c>
      <c r="AZ12" s="3">
        <v>0</v>
      </c>
      <c r="BA12" s="3">
        <v>0</v>
      </c>
      <c r="BB12" s="3">
        <v>0</v>
      </c>
      <c r="BC12" s="3">
        <v>0</v>
      </c>
      <c r="BD12" s="2">
        <f t="shared" si="2"/>
        <v>0</v>
      </c>
    </row>
    <row r="13" spans="1:59" ht="20.100000000000001" customHeight="1">
      <c r="A13" s="95" t="s">
        <v>23</v>
      </c>
      <c r="B13" s="96" t="s">
        <v>17</v>
      </c>
      <c r="C13" s="19" t="s">
        <v>14</v>
      </c>
      <c r="D13" s="3">
        <v>2</v>
      </c>
      <c r="E13" s="3">
        <v>2</v>
      </c>
      <c r="F13" s="3">
        <v>2</v>
      </c>
      <c r="G13" s="3">
        <v>2</v>
      </c>
      <c r="H13" s="3">
        <v>2</v>
      </c>
      <c r="I13" s="3">
        <v>2</v>
      </c>
      <c r="J13" s="3">
        <v>2</v>
      </c>
      <c r="K13" s="3">
        <v>2</v>
      </c>
      <c r="L13" s="3">
        <v>2</v>
      </c>
      <c r="M13" s="3">
        <v>2</v>
      </c>
      <c r="N13" s="3">
        <v>2</v>
      </c>
      <c r="O13" s="3">
        <v>2</v>
      </c>
      <c r="P13" s="3">
        <v>2</v>
      </c>
      <c r="Q13" s="3">
        <v>2</v>
      </c>
      <c r="R13" s="3">
        <v>2</v>
      </c>
      <c r="S13" s="3">
        <v>2</v>
      </c>
      <c r="T13" s="3"/>
      <c r="U13" s="41">
        <v>0</v>
      </c>
      <c r="V13" s="41">
        <v>0</v>
      </c>
      <c r="W13" s="3">
        <v>2</v>
      </c>
      <c r="X13" s="3">
        <v>2</v>
      </c>
      <c r="Y13" s="3">
        <v>2</v>
      </c>
      <c r="Z13" s="3">
        <v>2</v>
      </c>
      <c r="AA13" s="3">
        <v>2</v>
      </c>
      <c r="AB13" s="3">
        <v>2</v>
      </c>
      <c r="AC13" s="3">
        <v>2</v>
      </c>
      <c r="AD13" s="3">
        <v>2</v>
      </c>
      <c r="AE13" s="3">
        <v>2</v>
      </c>
      <c r="AF13" s="3">
        <v>2</v>
      </c>
      <c r="AG13" s="3">
        <v>2</v>
      </c>
      <c r="AH13" s="3">
        <v>2</v>
      </c>
      <c r="AI13" s="3">
        <v>2</v>
      </c>
      <c r="AJ13" s="3">
        <v>2</v>
      </c>
      <c r="AK13" s="3">
        <v>2</v>
      </c>
      <c r="AL13" s="3">
        <v>2</v>
      </c>
      <c r="AM13" s="3">
        <v>2</v>
      </c>
      <c r="AN13" s="59">
        <v>2</v>
      </c>
      <c r="AO13" s="4"/>
      <c r="AP13" s="4"/>
      <c r="AQ13" s="4"/>
      <c r="AR13" s="4"/>
      <c r="AS13" s="4"/>
      <c r="AT13" s="3"/>
      <c r="AU13" s="3">
        <v>0</v>
      </c>
      <c r="AV13" s="3">
        <v>0</v>
      </c>
      <c r="AW13" s="3">
        <v>0</v>
      </c>
      <c r="AX13" s="3">
        <v>0</v>
      </c>
      <c r="AY13" s="3">
        <v>0</v>
      </c>
      <c r="AZ13" s="3">
        <v>0</v>
      </c>
      <c r="BA13" s="3">
        <v>0</v>
      </c>
      <c r="BB13" s="3">
        <v>0</v>
      </c>
      <c r="BC13" s="3">
        <v>0</v>
      </c>
      <c r="BD13" s="2">
        <f t="shared" si="2"/>
        <v>68</v>
      </c>
    </row>
    <row r="14" spans="1:59" ht="20.100000000000001" customHeight="1">
      <c r="A14" s="95"/>
      <c r="B14" s="96"/>
      <c r="C14" s="19" t="s">
        <v>4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41">
        <v>0</v>
      </c>
      <c r="V14" s="41">
        <v>0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>
        <v>0</v>
      </c>
      <c r="AV14" s="3">
        <v>0</v>
      </c>
      <c r="AW14" s="3">
        <v>0</v>
      </c>
      <c r="AX14" s="3">
        <v>0</v>
      </c>
      <c r="AY14" s="3">
        <v>0</v>
      </c>
      <c r="AZ14" s="3">
        <v>0</v>
      </c>
      <c r="BA14" s="3">
        <v>0</v>
      </c>
      <c r="BB14" s="3">
        <v>0</v>
      </c>
      <c r="BC14" s="3">
        <v>0</v>
      </c>
      <c r="BD14" s="2">
        <f t="shared" si="2"/>
        <v>0</v>
      </c>
    </row>
    <row r="15" spans="1:59" ht="20.100000000000001" customHeight="1">
      <c r="A15" s="95" t="s">
        <v>24</v>
      </c>
      <c r="B15" s="96" t="s">
        <v>25</v>
      </c>
      <c r="C15" s="19" t="s">
        <v>14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41">
        <v>0</v>
      </c>
      <c r="V15" s="41">
        <v>0</v>
      </c>
      <c r="W15" s="3">
        <v>4</v>
      </c>
      <c r="X15" s="3">
        <v>4</v>
      </c>
      <c r="Y15" s="3">
        <v>4</v>
      </c>
      <c r="Z15" s="3">
        <v>4</v>
      </c>
      <c r="AA15" s="3">
        <v>4</v>
      </c>
      <c r="AB15" s="3">
        <v>4</v>
      </c>
      <c r="AC15" s="3">
        <v>4</v>
      </c>
      <c r="AD15" s="3">
        <v>4</v>
      </c>
      <c r="AE15" s="3">
        <v>4</v>
      </c>
      <c r="AF15" s="3">
        <v>4</v>
      </c>
      <c r="AG15" s="3">
        <v>4</v>
      </c>
      <c r="AH15" s="3">
        <v>4</v>
      </c>
      <c r="AI15" s="3">
        <v>4</v>
      </c>
      <c r="AJ15" s="59">
        <v>4</v>
      </c>
      <c r="AK15" s="3">
        <v>2</v>
      </c>
      <c r="AL15" s="3">
        <v>2</v>
      </c>
      <c r="AM15" s="3">
        <v>2</v>
      </c>
      <c r="AN15" s="59">
        <v>2</v>
      </c>
      <c r="AO15" s="4"/>
      <c r="AP15" s="4"/>
      <c r="AQ15" s="4"/>
      <c r="AR15" s="4"/>
      <c r="AS15" s="4"/>
      <c r="AT15" s="3"/>
      <c r="AU15" s="3">
        <v>0</v>
      </c>
      <c r="AV15" s="3">
        <v>0</v>
      </c>
      <c r="AW15" s="3">
        <v>0</v>
      </c>
      <c r="AX15" s="3">
        <v>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2">
        <f t="shared" si="2"/>
        <v>64</v>
      </c>
    </row>
    <row r="16" spans="1:59" ht="20.100000000000001" customHeight="1">
      <c r="A16" s="95"/>
      <c r="B16" s="96"/>
      <c r="C16" s="19" t="s">
        <v>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41">
        <v>0</v>
      </c>
      <c r="V16" s="41">
        <v>0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>
        <v>0</v>
      </c>
      <c r="AV16" s="3">
        <v>0</v>
      </c>
      <c r="AW16" s="3">
        <v>0</v>
      </c>
      <c r="AX16" s="3">
        <v>0</v>
      </c>
      <c r="AY16" s="3">
        <v>0</v>
      </c>
      <c r="AZ16" s="3">
        <v>0</v>
      </c>
      <c r="BA16" s="3">
        <v>0</v>
      </c>
      <c r="BB16" s="3">
        <v>0</v>
      </c>
      <c r="BC16" s="3">
        <v>0</v>
      </c>
      <c r="BD16" s="2">
        <f t="shared" si="2"/>
        <v>0</v>
      </c>
    </row>
    <row r="17" spans="1:57" ht="20.100000000000001" customHeight="1">
      <c r="A17" s="109" t="s">
        <v>26</v>
      </c>
      <c r="B17" s="96" t="s">
        <v>27</v>
      </c>
      <c r="C17" s="19" t="s">
        <v>14</v>
      </c>
      <c r="D17" s="3">
        <v>2</v>
      </c>
      <c r="E17" s="3">
        <v>2</v>
      </c>
      <c r="F17" s="3">
        <v>2</v>
      </c>
      <c r="G17" s="3">
        <v>2</v>
      </c>
      <c r="H17" s="3">
        <v>2</v>
      </c>
      <c r="I17" s="3">
        <v>2</v>
      </c>
      <c r="J17" s="3">
        <v>2</v>
      </c>
      <c r="K17" s="3">
        <v>2</v>
      </c>
      <c r="L17" s="3">
        <v>6</v>
      </c>
      <c r="M17" s="3">
        <v>2</v>
      </c>
      <c r="N17" s="3">
        <v>2</v>
      </c>
      <c r="O17" s="3">
        <v>2</v>
      </c>
      <c r="P17" s="3">
        <v>2</v>
      </c>
      <c r="Q17" s="3">
        <v>2</v>
      </c>
      <c r="R17" s="59">
        <v>2</v>
      </c>
      <c r="S17" s="59">
        <v>2</v>
      </c>
      <c r="T17" s="3"/>
      <c r="U17" s="41">
        <v>0</v>
      </c>
      <c r="V17" s="41">
        <v>0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>
        <v>0</v>
      </c>
      <c r="AV17" s="3">
        <v>0</v>
      </c>
      <c r="AW17" s="3">
        <v>0</v>
      </c>
      <c r="AX17" s="3">
        <v>0</v>
      </c>
      <c r="AY17" s="3">
        <v>0</v>
      </c>
      <c r="AZ17" s="3">
        <v>0</v>
      </c>
      <c r="BA17" s="3">
        <v>0</v>
      </c>
      <c r="BB17" s="3">
        <v>0</v>
      </c>
      <c r="BC17" s="3">
        <v>0</v>
      </c>
      <c r="BD17" s="2">
        <f t="shared" si="2"/>
        <v>36</v>
      </c>
    </row>
    <row r="18" spans="1:57" ht="20.100000000000001" customHeight="1">
      <c r="A18" s="110"/>
      <c r="B18" s="96"/>
      <c r="C18" s="20" t="s">
        <v>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41">
        <v>0</v>
      </c>
      <c r="V18" s="41">
        <v>0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>
        <v>0</v>
      </c>
      <c r="AV18" s="3">
        <v>0</v>
      </c>
      <c r="AW18" s="3">
        <v>0</v>
      </c>
      <c r="AX18" s="3">
        <v>0</v>
      </c>
      <c r="AY18" s="3">
        <v>0</v>
      </c>
      <c r="AZ18" s="3">
        <v>0</v>
      </c>
      <c r="BA18" s="3">
        <v>0</v>
      </c>
      <c r="BB18" s="3">
        <v>0</v>
      </c>
      <c r="BC18" s="3">
        <v>0</v>
      </c>
      <c r="BD18" s="2">
        <f t="shared" si="2"/>
        <v>0</v>
      </c>
    </row>
    <row r="19" spans="1:57" ht="20.100000000000001" customHeight="1">
      <c r="A19" s="93" t="s">
        <v>6</v>
      </c>
      <c r="B19" s="94" t="s">
        <v>28</v>
      </c>
      <c r="C19" s="21" t="s">
        <v>14</v>
      </c>
      <c r="D19" s="2">
        <f>D21+D23</f>
        <v>8</v>
      </c>
      <c r="E19" s="2">
        <f t="shared" ref="E19:BD19" si="3">E21+E23</f>
        <v>8</v>
      </c>
      <c r="F19" s="2">
        <f t="shared" si="3"/>
        <v>8</v>
      </c>
      <c r="G19" s="2">
        <f t="shared" si="3"/>
        <v>8</v>
      </c>
      <c r="H19" s="2">
        <f t="shared" si="3"/>
        <v>8</v>
      </c>
      <c r="I19" s="2">
        <f t="shared" si="3"/>
        <v>8</v>
      </c>
      <c r="J19" s="2">
        <f t="shared" si="3"/>
        <v>8</v>
      </c>
      <c r="K19" s="2">
        <f t="shared" si="3"/>
        <v>10</v>
      </c>
      <c r="L19" s="2">
        <f t="shared" si="3"/>
        <v>8</v>
      </c>
      <c r="M19" s="2">
        <f t="shared" si="3"/>
        <v>12</v>
      </c>
      <c r="N19" s="2">
        <f t="shared" si="3"/>
        <v>12</v>
      </c>
      <c r="O19" s="2">
        <f t="shared" si="3"/>
        <v>6</v>
      </c>
      <c r="P19" s="2">
        <f t="shared" si="3"/>
        <v>6</v>
      </c>
      <c r="Q19" s="2">
        <f t="shared" si="3"/>
        <v>10</v>
      </c>
      <c r="R19" s="2">
        <f t="shared" si="3"/>
        <v>10</v>
      </c>
      <c r="S19" s="2">
        <f t="shared" si="3"/>
        <v>10</v>
      </c>
      <c r="T19" s="2">
        <f t="shared" si="3"/>
        <v>0</v>
      </c>
      <c r="U19" s="2">
        <f t="shared" si="3"/>
        <v>0</v>
      </c>
      <c r="V19" s="2">
        <f t="shared" si="3"/>
        <v>0</v>
      </c>
      <c r="W19" s="2">
        <f t="shared" ref="W19:AN19" si="4">W21+W23</f>
        <v>4</v>
      </c>
      <c r="X19" s="2">
        <f t="shared" si="4"/>
        <v>4</v>
      </c>
      <c r="Y19" s="2">
        <f t="shared" si="4"/>
        <v>4</v>
      </c>
      <c r="Z19" s="2">
        <f t="shared" si="4"/>
        <v>4</v>
      </c>
      <c r="AA19" s="2">
        <f t="shared" si="4"/>
        <v>4</v>
      </c>
      <c r="AB19" s="2">
        <f t="shared" si="4"/>
        <v>4</v>
      </c>
      <c r="AC19" s="2">
        <f t="shared" si="4"/>
        <v>4</v>
      </c>
      <c r="AD19" s="2">
        <f t="shared" si="4"/>
        <v>4</v>
      </c>
      <c r="AE19" s="2">
        <f t="shared" si="4"/>
        <v>4</v>
      </c>
      <c r="AF19" s="2">
        <f t="shared" si="4"/>
        <v>4</v>
      </c>
      <c r="AG19" s="2">
        <f t="shared" si="4"/>
        <v>4</v>
      </c>
      <c r="AH19" s="2">
        <f t="shared" si="4"/>
        <v>4</v>
      </c>
      <c r="AI19" s="2">
        <f t="shared" si="4"/>
        <v>6</v>
      </c>
      <c r="AJ19" s="2">
        <f t="shared" si="4"/>
        <v>6</v>
      </c>
      <c r="AK19" s="2">
        <f t="shared" si="4"/>
        <v>6</v>
      </c>
      <c r="AL19" s="2">
        <f t="shared" si="4"/>
        <v>6</v>
      </c>
      <c r="AM19" s="2">
        <f t="shared" si="4"/>
        <v>0</v>
      </c>
      <c r="AN19" s="2">
        <f t="shared" si="4"/>
        <v>0</v>
      </c>
      <c r="AO19" s="2">
        <f t="shared" si="3"/>
        <v>0</v>
      </c>
      <c r="AP19" s="2">
        <f t="shared" si="3"/>
        <v>0</v>
      </c>
      <c r="AQ19" s="2">
        <f t="shared" si="3"/>
        <v>0</v>
      </c>
      <c r="AR19" s="2">
        <f t="shared" si="3"/>
        <v>0</v>
      </c>
      <c r="AS19" s="2">
        <f t="shared" si="3"/>
        <v>0</v>
      </c>
      <c r="AT19" s="2">
        <f t="shared" si="3"/>
        <v>0</v>
      </c>
      <c r="AU19" s="2">
        <f t="shared" si="3"/>
        <v>0</v>
      </c>
      <c r="AV19" s="2">
        <f t="shared" si="3"/>
        <v>0</v>
      </c>
      <c r="AW19" s="2">
        <f t="shared" si="3"/>
        <v>0</v>
      </c>
      <c r="AX19" s="2">
        <f t="shared" si="3"/>
        <v>0</v>
      </c>
      <c r="AY19" s="2">
        <f t="shared" si="3"/>
        <v>0</v>
      </c>
      <c r="AZ19" s="2">
        <f t="shared" si="3"/>
        <v>0</v>
      </c>
      <c r="BA19" s="2">
        <f t="shared" si="3"/>
        <v>0</v>
      </c>
      <c r="BB19" s="2">
        <f t="shared" si="3"/>
        <v>0</v>
      </c>
      <c r="BC19" s="2">
        <f t="shared" si="3"/>
        <v>0</v>
      </c>
      <c r="BD19" s="2">
        <f t="shared" si="3"/>
        <v>212</v>
      </c>
    </row>
    <row r="20" spans="1:57" ht="21.75" customHeight="1">
      <c r="A20" s="93"/>
      <c r="B20" s="94"/>
      <c r="C20" s="21" t="s">
        <v>4</v>
      </c>
      <c r="D20" s="2">
        <f>D22</f>
        <v>0</v>
      </c>
      <c r="E20" s="2">
        <f t="shared" ref="E20:BD20" si="5">E22</f>
        <v>0</v>
      </c>
      <c r="F20" s="2">
        <f t="shared" si="5"/>
        <v>0</v>
      </c>
      <c r="G20" s="2">
        <f t="shared" si="5"/>
        <v>0</v>
      </c>
      <c r="H20" s="2">
        <f t="shared" si="5"/>
        <v>0</v>
      </c>
      <c r="I20" s="2">
        <f t="shared" si="5"/>
        <v>0</v>
      </c>
      <c r="J20" s="2">
        <f t="shared" si="5"/>
        <v>0</v>
      </c>
      <c r="K20" s="2">
        <f t="shared" si="5"/>
        <v>0</v>
      </c>
      <c r="L20" s="2">
        <f t="shared" si="5"/>
        <v>0</v>
      </c>
      <c r="M20" s="2">
        <f t="shared" si="5"/>
        <v>0</v>
      </c>
      <c r="N20" s="2">
        <f t="shared" si="5"/>
        <v>0</v>
      </c>
      <c r="O20" s="2">
        <f t="shared" si="5"/>
        <v>0</v>
      </c>
      <c r="P20" s="2">
        <f t="shared" si="5"/>
        <v>0</v>
      </c>
      <c r="Q20" s="2">
        <f t="shared" si="5"/>
        <v>0</v>
      </c>
      <c r="R20" s="2">
        <f t="shared" si="5"/>
        <v>0</v>
      </c>
      <c r="S20" s="2">
        <f t="shared" si="5"/>
        <v>0</v>
      </c>
      <c r="T20" s="2">
        <f t="shared" si="5"/>
        <v>0</v>
      </c>
      <c r="U20" s="2">
        <f t="shared" si="5"/>
        <v>0</v>
      </c>
      <c r="V20" s="2">
        <f t="shared" si="5"/>
        <v>0</v>
      </c>
      <c r="W20" s="2">
        <f t="shared" ref="W20:AN20" si="6">W22</f>
        <v>0</v>
      </c>
      <c r="X20" s="2">
        <f t="shared" si="6"/>
        <v>0</v>
      </c>
      <c r="Y20" s="2">
        <f t="shared" si="6"/>
        <v>0</v>
      </c>
      <c r="Z20" s="2">
        <f t="shared" si="6"/>
        <v>0</v>
      </c>
      <c r="AA20" s="2">
        <f t="shared" si="6"/>
        <v>0</v>
      </c>
      <c r="AB20" s="2">
        <f t="shared" si="6"/>
        <v>0</v>
      </c>
      <c r="AC20" s="2">
        <f t="shared" si="6"/>
        <v>0</v>
      </c>
      <c r="AD20" s="2">
        <f t="shared" si="6"/>
        <v>0</v>
      </c>
      <c r="AE20" s="2">
        <f t="shared" si="6"/>
        <v>0</v>
      </c>
      <c r="AF20" s="2">
        <f t="shared" si="6"/>
        <v>0</v>
      </c>
      <c r="AG20" s="2">
        <f t="shared" si="6"/>
        <v>0</v>
      </c>
      <c r="AH20" s="2">
        <f t="shared" si="6"/>
        <v>0</v>
      </c>
      <c r="AI20" s="2">
        <f t="shared" si="6"/>
        <v>0</v>
      </c>
      <c r="AJ20" s="2">
        <f t="shared" si="6"/>
        <v>0</v>
      </c>
      <c r="AK20" s="2">
        <f t="shared" si="6"/>
        <v>0</v>
      </c>
      <c r="AL20" s="2">
        <f t="shared" si="6"/>
        <v>0</v>
      </c>
      <c r="AM20" s="2">
        <f t="shared" si="6"/>
        <v>0</v>
      </c>
      <c r="AN20" s="2">
        <f t="shared" si="6"/>
        <v>0</v>
      </c>
      <c r="AO20" s="2">
        <f t="shared" si="5"/>
        <v>0</v>
      </c>
      <c r="AP20" s="2">
        <f t="shared" si="5"/>
        <v>0</v>
      </c>
      <c r="AQ20" s="2">
        <f t="shared" si="5"/>
        <v>0</v>
      </c>
      <c r="AR20" s="2">
        <f t="shared" si="5"/>
        <v>0</v>
      </c>
      <c r="AS20" s="2">
        <f t="shared" si="5"/>
        <v>0</v>
      </c>
      <c r="AT20" s="2">
        <f t="shared" si="5"/>
        <v>0</v>
      </c>
      <c r="AU20" s="2">
        <f t="shared" si="5"/>
        <v>0</v>
      </c>
      <c r="AV20" s="2">
        <f t="shared" si="5"/>
        <v>0</v>
      </c>
      <c r="AW20" s="2">
        <f t="shared" si="5"/>
        <v>0</v>
      </c>
      <c r="AX20" s="2">
        <f t="shared" si="5"/>
        <v>0</v>
      </c>
      <c r="AY20" s="2">
        <f t="shared" si="5"/>
        <v>0</v>
      </c>
      <c r="AZ20" s="2">
        <f t="shared" si="5"/>
        <v>0</v>
      </c>
      <c r="BA20" s="2">
        <f t="shared" si="5"/>
        <v>0</v>
      </c>
      <c r="BB20" s="2">
        <f t="shared" si="5"/>
        <v>0</v>
      </c>
      <c r="BC20" s="2">
        <f t="shared" si="5"/>
        <v>0</v>
      </c>
      <c r="BD20" s="2">
        <f t="shared" si="5"/>
        <v>0</v>
      </c>
    </row>
    <row r="21" spans="1:57" ht="20.100000000000001" customHeight="1">
      <c r="A21" s="95" t="s">
        <v>29</v>
      </c>
      <c r="B21" s="96" t="s">
        <v>81</v>
      </c>
      <c r="C21" s="19" t="s">
        <v>14</v>
      </c>
      <c r="D21" s="11">
        <v>2</v>
      </c>
      <c r="E21" s="11">
        <v>2</v>
      </c>
      <c r="F21" s="11">
        <v>4</v>
      </c>
      <c r="G21" s="11">
        <v>4</v>
      </c>
      <c r="H21" s="11">
        <v>4</v>
      </c>
      <c r="I21" s="11">
        <v>4</v>
      </c>
      <c r="J21" s="11">
        <v>4</v>
      </c>
      <c r="K21" s="11">
        <v>4</v>
      </c>
      <c r="L21" s="11">
        <v>4</v>
      </c>
      <c r="M21" s="11">
        <v>4</v>
      </c>
      <c r="N21" s="11">
        <v>4</v>
      </c>
      <c r="O21" s="11">
        <v>4</v>
      </c>
      <c r="P21" s="11">
        <v>4</v>
      </c>
      <c r="Q21" s="11">
        <v>4</v>
      </c>
      <c r="R21" s="11">
        <v>4</v>
      </c>
      <c r="S21" s="11">
        <v>4</v>
      </c>
      <c r="T21" s="3"/>
      <c r="U21" s="41">
        <v>0</v>
      </c>
      <c r="V21" s="41">
        <v>0</v>
      </c>
      <c r="W21" s="3">
        <v>4</v>
      </c>
      <c r="X21" s="59">
        <v>4</v>
      </c>
      <c r="Y21" s="59">
        <v>4</v>
      </c>
      <c r="Z21" s="59">
        <v>4</v>
      </c>
      <c r="AA21" s="59">
        <v>4</v>
      </c>
      <c r="AB21" s="59">
        <v>4</v>
      </c>
      <c r="AC21" s="59">
        <v>4</v>
      </c>
      <c r="AD21" s="59">
        <v>4</v>
      </c>
      <c r="AE21" s="59">
        <v>4</v>
      </c>
      <c r="AF21" s="59">
        <v>4</v>
      </c>
      <c r="AG21" s="59">
        <v>4</v>
      </c>
      <c r="AH21" s="59">
        <v>4</v>
      </c>
      <c r="AI21" s="59">
        <v>6</v>
      </c>
      <c r="AJ21" s="59">
        <v>6</v>
      </c>
      <c r="AK21" s="59">
        <v>6</v>
      </c>
      <c r="AL21" s="59">
        <v>6</v>
      </c>
      <c r="AM21" s="59"/>
      <c r="AN21" s="59"/>
      <c r="AO21" s="4"/>
      <c r="AP21" s="4"/>
      <c r="AQ21" s="4"/>
      <c r="AR21" s="4"/>
      <c r="AS21" s="4"/>
      <c r="AT21" s="3"/>
      <c r="AU21" s="3">
        <v>0</v>
      </c>
      <c r="AV21" s="3">
        <v>0</v>
      </c>
      <c r="AW21" s="3">
        <v>0</v>
      </c>
      <c r="AX21" s="3">
        <v>0</v>
      </c>
      <c r="AY21" s="3">
        <v>0</v>
      </c>
      <c r="AZ21" s="3">
        <v>0</v>
      </c>
      <c r="BA21" s="3">
        <v>0</v>
      </c>
      <c r="BB21" s="3">
        <v>0</v>
      </c>
      <c r="BC21" s="3">
        <v>0</v>
      </c>
      <c r="BD21" s="2">
        <f t="shared" ref="BD21:BD26" si="7">SUM(D21:BC21)</f>
        <v>132</v>
      </c>
      <c r="BE21" s="44"/>
    </row>
    <row r="22" spans="1:57" ht="20.100000000000001" customHeight="1">
      <c r="A22" s="95"/>
      <c r="B22" s="96"/>
      <c r="C22" s="19" t="s">
        <v>4</v>
      </c>
      <c r="D22" s="8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41">
        <v>0</v>
      </c>
      <c r="V22" s="41">
        <v>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>
        <v>0</v>
      </c>
      <c r="AV22" s="3">
        <v>0</v>
      </c>
      <c r="AW22" s="3">
        <v>0</v>
      </c>
      <c r="AX22" s="3">
        <v>0</v>
      </c>
      <c r="AY22" s="3">
        <v>0</v>
      </c>
      <c r="AZ22" s="3">
        <v>0</v>
      </c>
      <c r="BA22" s="3">
        <v>0</v>
      </c>
      <c r="BB22" s="3">
        <v>0</v>
      </c>
      <c r="BC22" s="3">
        <v>0</v>
      </c>
      <c r="BD22" s="2">
        <f t="shared" si="7"/>
        <v>0</v>
      </c>
      <c r="BE22" s="44"/>
    </row>
    <row r="23" spans="1:57" ht="20.100000000000001" customHeight="1">
      <c r="A23" s="95" t="s">
        <v>87</v>
      </c>
      <c r="B23" s="111" t="s">
        <v>88</v>
      </c>
      <c r="C23" s="19" t="s">
        <v>14</v>
      </c>
      <c r="D23" s="11">
        <v>6</v>
      </c>
      <c r="E23" s="80">
        <v>6</v>
      </c>
      <c r="F23" s="80">
        <v>4</v>
      </c>
      <c r="G23" s="80">
        <v>4</v>
      </c>
      <c r="H23" s="80">
        <v>4</v>
      </c>
      <c r="I23" s="80">
        <v>4</v>
      </c>
      <c r="J23" s="80">
        <v>4</v>
      </c>
      <c r="K23" s="80">
        <v>6</v>
      </c>
      <c r="L23" s="80">
        <v>4</v>
      </c>
      <c r="M23" s="80">
        <v>8</v>
      </c>
      <c r="N23" s="80">
        <v>8</v>
      </c>
      <c r="O23" s="80">
        <v>2</v>
      </c>
      <c r="P23" s="80">
        <v>2</v>
      </c>
      <c r="Q23" s="80">
        <v>6</v>
      </c>
      <c r="R23" s="80">
        <v>6</v>
      </c>
      <c r="S23" s="80">
        <v>6</v>
      </c>
      <c r="T23" s="38"/>
      <c r="U23" s="41">
        <v>0</v>
      </c>
      <c r="V23" s="41">
        <v>0</v>
      </c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>
        <v>0</v>
      </c>
      <c r="AV23" s="38">
        <v>0</v>
      </c>
      <c r="AW23" s="38">
        <v>0</v>
      </c>
      <c r="AX23" s="38">
        <v>0</v>
      </c>
      <c r="AY23" s="38">
        <v>0</v>
      </c>
      <c r="AZ23" s="38">
        <v>0</v>
      </c>
      <c r="BA23" s="38">
        <v>0</v>
      </c>
      <c r="BB23" s="38">
        <v>0</v>
      </c>
      <c r="BC23" s="38">
        <v>0</v>
      </c>
      <c r="BD23" s="2">
        <f t="shared" si="7"/>
        <v>80</v>
      </c>
      <c r="BE23" s="44"/>
    </row>
    <row r="24" spans="1:57" ht="20.100000000000001" customHeight="1">
      <c r="A24" s="95"/>
      <c r="B24" s="112"/>
      <c r="C24" s="19" t="s">
        <v>4</v>
      </c>
      <c r="D24" s="11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41">
        <v>0</v>
      </c>
      <c r="V24" s="41">
        <v>0</v>
      </c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>
        <v>0</v>
      </c>
      <c r="AV24" s="38">
        <v>0</v>
      </c>
      <c r="AW24" s="38">
        <v>0</v>
      </c>
      <c r="AX24" s="38">
        <v>0</v>
      </c>
      <c r="AY24" s="38">
        <v>0</v>
      </c>
      <c r="AZ24" s="38">
        <v>0</v>
      </c>
      <c r="BA24" s="38">
        <v>0</v>
      </c>
      <c r="BB24" s="38">
        <v>0</v>
      </c>
      <c r="BC24" s="38">
        <v>0</v>
      </c>
      <c r="BD24" s="2">
        <f t="shared" si="7"/>
        <v>0</v>
      </c>
      <c r="BE24" s="44"/>
    </row>
    <row r="25" spans="1:57" ht="20.100000000000001" customHeight="1">
      <c r="A25" s="91" t="s">
        <v>7</v>
      </c>
      <c r="B25" s="92" t="s">
        <v>30</v>
      </c>
      <c r="C25" s="22" t="s">
        <v>14</v>
      </c>
      <c r="D25" s="5">
        <f t="shared" ref="D25:AI25" si="8">D27+D41</f>
        <v>18</v>
      </c>
      <c r="E25" s="5">
        <f t="shared" si="8"/>
        <v>18</v>
      </c>
      <c r="F25" s="5">
        <f t="shared" si="8"/>
        <v>18</v>
      </c>
      <c r="G25" s="5">
        <f t="shared" si="8"/>
        <v>20</v>
      </c>
      <c r="H25" s="5">
        <f t="shared" si="8"/>
        <v>20</v>
      </c>
      <c r="I25" s="5">
        <f t="shared" si="8"/>
        <v>18</v>
      </c>
      <c r="J25" s="5">
        <f t="shared" si="8"/>
        <v>18</v>
      </c>
      <c r="K25" s="5">
        <f t="shared" si="8"/>
        <v>16</v>
      </c>
      <c r="L25" s="5">
        <f t="shared" si="8"/>
        <v>16</v>
      </c>
      <c r="M25" s="5">
        <f t="shared" si="8"/>
        <v>16</v>
      </c>
      <c r="N25" s="5">
        <f t="shared" si="8"/>
        <v>16</v>
      </c>
      <c r="O25" s="5">
        <f t="shared" si="8"/>
        <v>20</v>
      </c>
      <c r="P25" s="5">
        <f t="shared" si="8"/>
        <v>20</v>
      </c>
      <c r="Q25" s="5">
        <f t="shared" si="8"/>
        <v>18</v>
      </c>
      <c r="R25" s="5">
        <f t="shared" si="8"/>
        <v>18</v>
      </c>
      <c r="S25" s="5">
        <f t="shared" si="8"/>
        <v>18</v>
      </c>
      <c r="T25" s="5">
        <f t="shared" si="8"/>
        <v>0</v>
      </c>
      <c r="U25" s="5">
        <f t="shared" si="8"/>
        <v>0</v>
      </c>
      <c r="V25" s="5">
        <f t="shared" si="8"/>
        <v>0</v>
      </c>
      <c r="W25" s="5">
        <f t="shared" si="8"/>
        <v>24</v>
      </c>
      <c r="X25" s="5">
        <f t="shared" si="8"/>
        <v>24</v>
      </c>
      <c r="Y25" s="5">
        <f t="shared" si="8"/>
        <v>24</v>
      </c>
      <c r="Z25" s="5">
        <f t="shared" si="8"/>
        <v>24</v>
      </c>
      <c r="AA25" s="5">
        <f t="shared" si="8"/>
        <v>24</v>
      </c>
      <c r="AB25" s="5">
        <f t="shared" si="8"/>
        <v>24</v>
      </c>
      <c r="AC25" s="5">
        <f t="shared" si="8"/>
        <v>24</v>
      </c>
      <c r="AD25" s="5">
        <f t="shared" si="8"/>
        <v>24</v>
      </c>
      <c r="AE25" s="5">
        <f t="shared" si="8"/>
        <v>24</v>
      </c>
      <c r="AF25" s="5">
        <f t="shared" si="8"/>
        <v>24</v>
      </c>
      <c r="AG25" s="5">
        <f t="shared" si="8"/>
        <v>24</v>
      </c>
      <c r="AH25" s="5">
        <f t="shared" si="8"/>
        <v>24</v>
      </c>
      <c r="AI25" s="5">
        <f t="shared" si="8"/>
        <v>22</v>
      </c>
      <c r="AJ25" s="5">
        <f t="shared" ref="AJ25:BC25" si="9">AJ27+AJ41</f>
        <v>22</v>
      </c>
      <c r="AK25" s="5">
        <f t="shared" si="9"/>
        <v>24</v>
      </c>
      <c r="AL25" s="5">
        <f t="shared" si="9"/>
        <v>24</v>
      </c>
      <c r="AM25" s="5">
        <f t="shared" si="9"/>
        <v>24</v>
      </c>
      <c r="AN25" s="5">
        <f t="shared" si="9"/>
        <v>30</v>
      </c>
      <c r="AO25" s="5">
        <f t="shared" si="9"/>
        <v>12</v>
      </c>
      <c r="AP25" s="5">
        <f t="shared" si="9"/>
        <v>36</v>
      </c>
      <c r="AQ25" s="5">
        <f t="shared" si="9"/>
        <v>36</v>
      </c>
      <c r="AR25" s="5">
        <f t="shared" si="9"/>
        <v>36</v>
      </c>
      <c r="AS25" s="5">
        <f t="shared" si="9"/>
        <v>36</v>
      </c>
      <c r="AT25" s="5">
        <f t="shared" si="9"/>
        <v>30</v>
      </c>
      <c r="AU25" s="5">
        <f t="shared" si="9"/>
        <v>0</v>
      </c>
      <c r="AV25" s="5">
        <f t="shared" si="9"/>
        <v>0</v>
      </c>
      <c r="AW25" s="5">
        <f t="shared" si="9"/>
        <v>0</v>
      </c>
      <c r="AX25" s="5">
        <f t="shared" si="9"/>
        <v>0</v>
      </c>
      <c r="AY25" s="5">
        <f t="shared" si="9"/>
        <v>0</v>
      </c>
      <c r="AZ25" s="5">
        <f t="shared" si="9"/>
        <v>0</v>
      </c>
      <c r="BA25" s="5">
        <f t="shared" si="9"/>
        <v>0</v>
      </c>
      <c r="BB25" s="5">
        <f t="shared" si="9"/>
        <v>0</v>
      </c>
      <c r="BC25" s="5">
        <f t="shared" si="9"/>
        <v>0</v>
      </c>
      <c r="BD25" s="2">
        <f t="shared" si="7"/>
        <v>908</v>
      </c>
      <c r="BE25" s="44"/>
    </row>
    <row r="26" spans="1:57" ht="20.100000000000001" customHeight="1">
      <c r="A26" s="91"/>
      <c r="B26" s="92"/>
      <c r="C26" s="23" t="s">
        <v>4</v>
      </c>
      <c r="D26" s="5">
        <f t="shared" ref="D26:AI26" si="10">D28+D42</f>
        <v>0</v>
      </c>
      <c r="E26" s="5">
        <f t="shared" si="10"/>
        <v>0</v>
      </c>
      <c r="F26" s="5">
        <f t="shared" si="10"/>
        <v>0</v>
      </c>
      <c r="G26" s="5">
        <f t="shared" si="10"/>
        <v>0</v>
      </c>
      <c r="H26" s="5">
        <f t="shared" si="10"/>
        <v>0</v>
      </c>
      <c r="I26" s="5">
        <f t="shared" si="10"/>
        <v>0</v>
      </c>
      <c r="J26" s="5">
        <f t="shared" si="10"/>
        <v>0</v>
      </c>
      <c r="K26" s="5">
        <f t="shared" si="10"/>
        <v>0</v>
      </c>
      <c r="L26" s="5">
        <f t="shared" si="10"/>
        <v>0</v>
      </c>
      <c r="M26" s="5">
        <f t="shared" si="10"/>
        <v>0</v>
      </c>
      <c r="N26" s="5">
        <f t="shared" si="10"/>
        <v>0</v>
      </c>
      <c r="O26" s="5">
        <f t="shared" si="10"/>
        <v>0</v>
      </c>
      <c r="P26" s="5">
        <f t="shared" si="10"/>
        <v>0</v>
      </c>
      <c r="Q26" s="5">
        <f t="shared" si="10"/>
        <v>0</v>
      </c>
      <c r="R26" s="5">
        <f t="shared" si="10"/>
        <v>0</v>
      </c>
      <c r="S26" s="5">
        <f t="shared" si="10"/>
        <v>0</v>
      </c>
      <c r="T26" s="5">
        <f t="shared" si="10"/>
        <v>0</v>
      </c>
      <c r="U26" s="5">
        <f t="shared" si="10"/>
        <v>0</v>
      </c>
      <c r="V26" s="5">
        <f t="shared" si="10"/>
        <v>0</v>
      </c>
      <c r="W26" s="5">
        <f t="shared" si="10"/>
        <v>0</v>
      </c>
      <c r="X26" s="5">
        <f t="shared" si="10"/>
        <v>0</v>
      </c>
      <c r="Y26" s="5">
        <f t="shared" si="10"/>
        <v>0</v>
      </c>
      <c r="Z26" s="5">
        <f t="shared" si="10"/>
        <v>0</v>
      </c>
      <c r="AA26" s="5">
        <f t="shared" si="10"/>
        <v>0</v>
      </c>
      <c r="AB26" s="5">
        <f t="shared" si="10"/>
        <v>0</v>
      </c>
      <c r="AC26" s="5">
        <f t="shared" si="10"/>
        <v>0</v>
      </c>
      <c r="AD26" s="5">
        <f t="shared" si="10"/>
        <v>0</v>
      </c>
      <c r="AE26" s="5">
        <f t="shared" si="10"/>
        <v>0</v>
      </c>
      <c r="AF26" s="5">
        <f t="shared" si="10"/>
        <v>0</v>
      </c>
      <c r="AG26" s="5">
        <f t="shared" si="10"/>
        <v>0</v>
      </c>
      <c r="AH26" s="5">
        <f t="shared" si="10"/>
        <v>0</v>
      </c>
      <c r="AI26" s="5">
        <f t="shared" si="10"/>
        <v>0</v>
      </c>
      <c r="AJ26" s="5">
        <f t="shared" ref="AJ26:BC26" si="11">AJ28+AJ42</f>
        <v>0</v>
      </c>
      <c r="AK26" s="5">
        <f t="shared" si="11"/>
        <v>0</v>
      </c>
      <c r="AL26" s="5">
        <f t="shared" si="11"/>
        <v>0</v>
      </c>
      <c r="AM26" s="5">
        <f t="shared" si="11"/>
        <v>0</v>
      </c>
      <c r="AN26" s="5">
        <f t="shared" si="11"/>
        <v>0</v>
      </c>
      <c r="AO26" s="5">
        <f t="shared" si="11"/>
        <v>0</v>
      </c>
      <c r="AP26" s="5">
        <f t="shared" si="11"/>
        <v>0</v>
      </c>
      <c r="AQ26" s="5">
        <f t="shared" si="11"/>
        <v>0</v>
      </c>
      <c r="AR26" s="5">
        <f t="shared" si="11"/>
        <v>0</v>
      </c>
      <c r="AS26" s="5">
        <f t="shared" si="11"/>
        <v>0</v>
      </c>
      <c r="AT26" s="5">
        <f t="shared" si="11"/>
        <v>0</v>
      </c>
      <c r="AU26" s="5">
        <f t="shared" si="11"/>
        <v>0</v>
      </c>
      <c r="AV26" s="5">
        <f t="shared" si="11"/>
        <v>0</v>
      </c>
      <c r="AW26" s="5">
        <f t="shared" si="11"/>
        <v>0</v>
      </c>
      <c r="AX26" s="5">
        <f t="shared" si="11"/>
        <v>0</v>
      </c>
      <c r="AY26" s="5">
        <f t="shared" si="11"/>
        <v>0</v>
      </c>
      <c r="AZ26" s="5">
        <f t="shared" si="11"/>
        <v>0</v>
      </c>
      <c r="BA26" s="5">
        <f t="shared" si="11"/>
        <v>0</v>
      </c>
      <c r="BB26" s="5">
        <f t="shared" si="11"/>
        <v>0</v>
      </c>
      <c r="BC26" s="5">
        <f t="shared" si="11"/>
        <v>0</v>
      </c>
      <c r="BD26" s="2">
        <f t="shared" si="7"/>
        <v>0</v>
      </c>
      <c r="BE26" s="44"/>
    </row>
    <row r="27" spans="1:57" ht="20.100000000000001" customHeight="1">
      <c r="A27" s="93" t="s">
        <v>31</v>
      </c>
      <c r="B27" s="94" t="s">
        <v>32</v>
      </c>
      <c r="C27" s="21" t="s">
        <v>14</v>
      </c>
      <c r="D27" s="2">
        <f>D29+D31+D33+D35+D37+D39</f>
        <v>18</v>
      </c>
      <c r="E27" s="2">
        <f t="shared" ref="E27:BD27" si="12">E29+E31+E33+E35+E37+E39</f>
        <v>18</v>
      </c>
      <c r="F27" s="2">
        <f t="shared" si="12"/>
        <v>18</v>
      </c>
      <c r="G27" s="2">
        <f t="shared" si="12"/>
        <v>20</v>
      </c>
      <c r="H27" s="2">
        <f t="shared" si="12"/>
        <v>20</v>
      </c>
      <c r="I27" s="2">
        <f t="shared" si="12"/>
        <v>18</v>
      </c>
      <c r="J27" s="2">
        <f t="shared" si="12"/>
        <v>18</v>
      </c>
      <c r="K27" s="2">
        <f t="shared" si="12"/>
        <v>16</v>
      </c>
      <c r="L27" s="2">
        <f t="shared" si="12"/>
        <v>16</v>
      </c>
      <c r="M27" s="2">
        <f t="shared" si="12"/>
        <v>16</v>
      </c>
      <c r="N27" s="2">
        <f t="shared" si="12"/>
        <v>16</v>
      </c>
      <c r="O27" s="2">
        <f t="shared" si="12"/>
        <v>20</v>
      </c>
      <c r="P27" s="2">
        <f t="shared" si="12"/>
        <v>20</v>
      </c>
      <c r="Q27" s="2">
        <f t="shared" si="12"/>
        <v>18</v>
      </c>
      <c r="R27" s="2">
        <f t="shared" si="12"/>
        <v>18</v>
      </c>
      <c r="S27" s="2">
        <f t="shared" si="12"/>
        <v>18</v>
      </c>
      <c r="T27" s="2">
        <f t="shared" si="12"/>
        <v>0</v>
      </c>
      <c r="U27" s="2">
        <f t="shared" si="12"/>
        <v>0</v>
      </c>
      <c r="V27" s="2">
        <f t="shared" si="12"/>
        <v>0</v>
      </c>
      <c r="W27" s="2">
        <f t="shared" si="12"/>
        <v>24</v>
      </c>
      <c r="X27" s="2">
        <f t="shared" si="12"/>
        <v>24</v>
      </c>
      <c r="Y27" s="2">
        <f t="shared" si="12"/>
        <v>24</v>
      </c>
      <c r="Z27" s="2">
        <f t="shared" si="12"/>
        <v>24</v>
      </c>
      <c r="AA27" s="2">
        <f t="shared" si="12"/>
        <v>24</v>
      </c>
      <c r="AB27" s="2">
        <f t="shared" si="12"/>
        <v>24</v>
      </c>
      <c r="AC27" s="2">
        <f t="shared" si="12"/>
        <v>24</v>
      </c>
      <c r="AD27" s="2">
        <f t="shared" si="12"/>
        <v>24</v>
      </c>
      <c r="AE27" s="2">
        <f t="shared" si="12"/>
        <v>24</v>
      </c>
      <c r="AF27" s="2">
        <f t="shared" si="12"/>
        <v>24</v>
      </c>
      <c r="AG27" s="2">
        <f t="shared" si="12"/>
        <v>24</v>
      </c>
      <c r="AH27" s="2">
        <f t="shared" si="12"/>
        <v>24</v>
      </c>
      <c r="AI27" s="2">
        <f t="shared" si="12"/>
        <v>22</v>
      </c>
      <c r="AJ27" s="2">
        <f t="shared" si="12"/>
        <v>22</v>
      </c>
      <c r="AK27" s="2">
        <f t="shared" si="12"/>
        <v>24</v>
      </c>
      <c r="AL27" s="2">
        <f t="shared" si="12"/>
        <v>24</v>
      </c>
      <c r="AM27" s="2">
        <f t="shared" si="12"/>
        <v>24</v>
      </c>
      <c r="AN27" s="2">
        <f t="shared" si="12"/>
        <v>30</v>
      </c>
      <c r="AO27" s="2">
        <f t="shared" si="12"/>
        <v>6</v>
      </c>
      <c r="AP27" s="2">
        <f t="shared" si="12"/>
        <v>0</v>
      </c>
      <c r="AQ27" s="2">
        <f t="shared" si="12"/>
        <v>0</v>
      </c>
      <c r="AR27" s="2">
        <f t="shared" si="12"/>
        <v>0</v>
      </c>
      <c r="AS27" s="2">
        <f t="shared" si="12"/>
        <v>0</v>
      </c>
      <c r="AT27" s="2">
        <f t="shared" si="12"/>
        <v>0</v>
      </c>
      <c r="AU27" s="2">
        <f t="shared" si="12"/>
        <v>0</v>
      </c>
      <c r="AV27" s="2">
        <f t="shared" si="12"/>
        <v>0</v>
      </c>
      <c r="AW27" s="2">
        <f t="shared" si="12"/>
        <v>0</v>
      </c>
      <c r="AX27" s="2">
        <f t="shared" si="12"/>
        <v>0</v>
      </c>
      <c r="AY27" s="2">
        <f t="shared" si="12"/>
        <v>0</v>
      </c>
      <c r="AZ27" s="2">
        <f t="shared" si="12"/>
        <v>0</v>
      </c>
      <c r="BA27" s="2">
        <f t="shared" si="12"/>
        <v>0</v>
      </c>
      <c r="BB27" s="2">
        <f t="shared" si="12"/>
        <v>0</v>
      </c>
      <c r="BC27" s="2">
        <f t="shared" si="12"/>
        <v>0</v>
      </c>
      <c r="BD27" s="2">
        <f t="shared" si="12"/>
        <v>728</v>
      </c>
      <c r="BE27" s="44"/>
    </row>
    <row r="28" spans="1:57" ht="20.100000000000001" customHeight="1">
      <c r="A28" s="93"/>
      <c r="B28" s="94"/>
      <c r="C28" s="17" t="s">
        <v>4</v>
      </c>
      <c r="D28" s="2">
        <f>D30+D32+D34+D36+D38+D40</f>
        <v>0</v>
      </c>
      <c r="E28" s="2">
        <f t="shared" ref="E28:BD28" si="13">E30+E32+E34+E36+E38+E40</f>
        <v>0</v>
      </c>
      <c r="F28" s="2">
        <f t="shared" si="13"/>
        <v>0</v>
      </c>
      <c r="G28" s="2">
        <f t="shared" si="13"/>
        <v>0</v>
      </c>
      <c r="H28" s="2">
        <f t="shared" si="13"/>
        <v>0</v>
      </c>
      <c r="I28" s="2">
        <f t="shared" si="13"/>
        <v>0</v>
      </c>
      <c r="J28" s="2">
        <f t="shared" si="13"/>
        <v>0</v>
      </c>
      <c r="K28" s="2">
        <f t="shared" si="13"/>
        <v>0</v>
      </c>
      <c r="L28" s="2">
        <f t="shared" si="13"/>
        <v>0</v>
      </c>
      <c r="M28" s="2">
        <f t="shared" si="13"/>
        <v>0</v>
      </c>
      <c r="N28" s="2">
        <f t="shared" si="13"/>
        <v>0</v>
      </c>
      <c r="O28" s="2">
        <f t="shared" si="13"/>
        <v>0</v>
      </c>
      <c r="P28" s="2">
        <f t="shared" si="13"/>
        <v>0</v>
      </c>
      <c r="Q28" s="2">
        <f t="shared" si="13"/>
        <v>0</v>
      </c>
      <c r="R28" s="2">
        <f t="shared" si="13"/>
        <v>0</v>
      </c>
      <c r="S28" s="2">
        <f t="shared" si="13"/>
        <v>0</v>
      </c>
      <c r="T28" s="2">
        <f t="shared" si="13"/>
        <v>0</v>
      </c>
      <c r="U28" s="2">
        <f t="shared" si="13"/>
        <v>0</v>
      </c>
      <c r="V28" s="2">
        <f t="shared" si="13"/>
        <v>0</v>
      </c>
      <c r="W28" s="2">
        <f t="shared" si="13"/>
        <v>0</v>
      </c>
      <c r="X28" s="2">
        <f t="shared" si="13"/>
        <v>0</v>
      </c>
      <c r="Y28" s="2">
        <f t="shared" si="13"/>
        <v>0</v>
      </c>
      <c r="Z28" s="2">
        <f t="shared" si="13"/>
        <v>0</v>
      </c>
      <c r="AA28" s="2">
        <f t="shared" si="13"/>
        <v>0</v>
      </c>
      <c r="AB28" s="2">
        <f t="shared" si="13"/>
        <v>0</v>
      </c>
      <c r="AC28" s="2">
        <f t="shared" si="13"/>
        <v>0</v>
      </c>
      <c r="AD28" s="2">
        <f t="shared" si="13"/>
        <v>0</v>
      </c>
      <c r="AE28" s="2">
        <f t="shared" si="13"/>
        <v>0</v>
      </c>
      <c r="AF28" s="2">
        <f t="shared" si="13"/>
        <v>0</v>
      </c>
      <c r="AG28" s="2">
        <f t="shared" si="13"/>
        <v>0</v>
      </c>
      <c r="AH28" s="2">
        <f t="shared" si="13"/>
        <v>0</v>
      </c>
      <c r="AI28" s="2">
        <f t="shared" si="13"/>
        <v>0</v>
      </c>
      <c r="AJ28" s="2">
        <f t="shared" si="13"/>
        <v>0</v>
      </c>
      <c r="AK28" s="2">
        <f t="shared" si="13"/>
        <v>0</v>
      </c>
      <c r="AL28" s="2">
        <f t="shared" si="13"/>
        <v>0</v>
      </c>
      <c r="AM28" s="2">
        <f t="shared" si="13"/>
        <v>0</v>
      </c>
      <c r="AN28" s="2">
        <f t="shared" si="13"/>
        <v>0</v>
      </c>
      <c r="AO28" s="2">
        <f t="shared" si="13"/>
        <v>0</v>
      </c>
      <c r="AP28" s="2">
        <f t="shared" si="13"/>
        <v>0</v>
      </c>
      <c r="AQ28" s="2">
        <f t="shared" si="13"/>
        <v>0</v>
      </c>
      <c r="AR28" s="2">
        <f t="shared" si="13"/>
        <v>0</v>
      </c>
      <c r="AS28" s="2">
        <f t="shared" si="13"/>
        <v>0</v>
      </c>
      <c r="AT28" s="2">
        <f t="shared" si="13"/>
        <v>0</v>
      </c>
      <c r="AU28" s="2">
        <f t="shared" si="13"/>
        <v>0</v>
      </c>
      <c r="AV28" s="2">
        <f t="shared" si="13"/>
        <v>0</v>
      </c>
      <c r="AW28" s="2">
        <f t="shared" si="13"/>
        <v>0</v>
      </c>
      <c r="AX28" s="2">
        <f t="shared" si="13"/>
        <v>0</v>
      </c>
      <c r="AY28" s="2">
        <f t="shared" si="13"/>
        <v>0</v>
      </c>
      <c r="AZ28" s="2">
        <f t="shared" si="13"/>
        <v>0</v>
      </c>
      <c r="BA28" s="2">
        <f t="shared" si="13"/>
        <v>0</v>
      </c>
      <c r="BB28" s="2">
        <f t="shared" si="13"/>
        <v>0</v>
      </c>
      <c r="BC28" s="2">
        <f t="shared" si="13"/>
        <v>0</v>
      </c>
      <c r="BD28" s="2">
        <f t="shared" si="13"/>
        <v>0</v>
      </c>
      <c r="BE28" s="44"/>
    </row>
    <row r="29" spans="1:57" ht="20.100000000000001" customHeight="1">
      <c r="A29" s="95" t="s">
        <v>33</v>
      </c>
      <c r="B29" s="97" t="s">
        <v>61</v>
      </c>
      <c r="C29" s="24" t="s">
        <v>14</v>
      </c>
      <c r="D29" s="3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41">
        <v>0</v>
      </c>
      <c r="V29" s="41">
        <v>0</v>
      </c>
      <c r="W29" s="81"/>
      <c r="X29" s="81"/>
      <c r="Y29" s="81"/>
      <c r="Z29" s="81"/>
      <c r="AA29" s="81"/>
      <c r="AB29" s="81">
        <v>2</v>
      </c>
      <c r="AC29" s="81">
        <v>2</v>
      </c>
      <c r="AD29" s="81">
        <v>2</v>
      </c>
      <c r="AE29" s="81">
        <v>4</v>
      </c>
      <c r="AF29" s="81">
        <v>4</v>
      </c>
      <c r="AG29" s="81">
        <v>4</v>
      </c>
      <c r="AH29" s="81">
        <v>10</v>
      </c>
      <c r="AI29" s="81">
        <v>10</v>
      </c>
      <c r="AJ29" s="81">
        <v>10</v>
      </c>
      <c r="AK29" s="81">
        <v>10</v>
      </c>
      <c r="AL29" s="81">
        <v>10</v>
      </c>
      <c r="AM29" s="81">
        <v>8</v>
      </c>
      <c r="AN29" s="81">
        <v>10</v>
      </c>
      <c r="AO29" s="81">
        <v>4</v>
      </c>
      <c r="AP29" s="3"/>
      <c r="AQ29" s="3"/>
      <c r="AR29" s="3"/>
      <c r="AS29" s="3"/>
      <c r="AT29" s="3"/>
      <c r="AU29" s="3">
        <v>0</v>
      </c>
      <c r="AV29" s="3">
        <v>0</v>
      </c>
      <c r="AW29" s="3">
        <v>0</v>
      </c>
      <c r="AX29" s="3">
        <v>0</v>
      </c>
      <c r="AY29" s="3">
        <v>0</v>
      </c>
      <c r="AZ29" s="3">
        <v>0</v>
      </c>
      <c r="BA29" s="3">
        <v>0</v>
      </c>
      <c r="BB29" s="3">
        <v>0</v>
      </c>
      <c r="BC29" s="3">
        <v>0</v>
      </c>
      <c r="BD29" s="2">
        <f t="shared" ref="BD29:BD42" si="14">SUM(D29:BC29)</f>
        <v>90</v>
      </c>
      <c r="BE29" s="44"/>
    </row>
    <row r="30" spans="1:57" ht="20.100000000000001" customHeight="1">
      <c r="A30" s="95"/>
      <c r="B30" s="98"/>
      <c r="C30" s="24" t="s">
        <v>4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41">
        <v>0</v>
      </c>
      <c r="V30" s="41">
        <v>0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>
        <v>0</v>
      </c>
      <c r="AV30" s="3">
        <v>0</v>
      </c>
      <c r="AW30" s="3">
        <v>0</v>
      </c>
      <c r="AX30" s="3">
        <v>0</v>
      </c>
      <c r="AY30" s="3">
        <v>0</v>
      </c>
      <c r="AZ30" s="3">
        <v>0</v>
      </c>
      <c r="BA30" s="3">
        <v>0</v>
      </c>
      <c r="BB30" s="3">
        <v>0</v>
      </c>
      <c r="BC30" s="3">
        <v>0</v>
      </c>
      <c r="BD30" s="2">
        <f t="shared" si="14"/>
        <v>0</v>
      </c>
      <c r="BE30" s="44"/>
    </row>
    <row r="31" spans="1:57" ht="20.100000000000001" customHeight="1">
      <c r="A31" s="95" t="s">
        <v>34</v>
      </c>
      <c r="B31" s="97" t="s">
        <v>93</v>
      </c>
      <c r="C31" s="24" t="s">
        <v>14</v>
      </c>
      <c r="D31" s="43">
        <v>6</v>
      </c>
      <c r="E31" s="43">
        <v>6</v>
      </c>
      <c r="F31" s="43">
        <v>6</v>
      </c>
      <c r="G31" s="43">
        <v>6</v>
      </c>
      <c r="H31" s="43">
        <v>6</v>
      </c>
      <c r="I31" s="43">
        <v>6</v>
      </c>
      <c r="J31" s="43">
        <v>6</v>
      </c>
      <c r="K31" s="43">
        <v>6</v>
      </c>
      <c r="L31" s="43">
        <v>6</v>
      </c>
      <c r="M31" s="43">
        <v>6</v>
      </c>
      <c r="N31" s="43">
        <v>6</v>
      </c>
      <c r="O31" s="43">
        <v>12</v>
      </c>
      <c r="P31" s="43">
        <v>12</v>
      </c>
      <c r="Q31" s="43">
        <v>2</v>
      </c>
      <c r="R31" s="59">
        <v>2</v>
      </c>
      <c r="S31" s="59">
        <v>2</v>
      </c>
      <c r="T31" s="43"/>
      <c r="U31" s="41">
        <v>0</v>
      </c>
      <c r="V31" s="41">
        <v>0</v>
      </c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>
        <v>0</v>
      </c>
      <c r="AV31" s="43">
        <v>0</v>
      </c>
      <c r="AW31" s="43">
        <v>0</v>
      </c>
      <c r="AX31" s="43">
        <v>0</v>
      </c>
      <c r="AY31" s="43">
        <v>0</v>
      </c>
      <c r="AZ31" s="43">
        <v>0</v>
      </c>
      <c r="BA31" s="43">
        <v>0</v>
      </c>
      <c r="BB31" s="43">
        <v>0</v>
      </c>
      <c r="BC31" s="43">
        <v>0</v>
      </c>
      <c r="BD31" s="2">
        <f>SUM(D31:BC31)</f>
        <v>96</v>
      </c>
      <c r="BE31" s="44"/>
    </row>
    <row r="32" spans="1:57" ht="20.100000000000001" customHeight="1">
      <c r="A32" s="95"/>
      <c r="B32" s="98"/>
      <c r="C32" s="24" t="s">
        <v>4</v>
      </c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1">
        <v>0</v>
      </c>
      <c r="V32" s="41">
        <v>0</v>
      </c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>
        <v>0</v>
      </c>
      <c r="AV32" s="43">
        <v>0</v>
      </c>
      <c r="AW32" s="43">
        <v>0</v>
      </c>
      <c r="AX32" s="43">
        <v>0</v>
      </c>
      <c r="AY32" s="43">
        <v>0</v>
      </c>
      <c r="AZ32" s="43">
        <v>0</v>
      </c>
      <c r="BA32" s="43">
        <v>0</v>
      </c>
      <c r="BB32" s="43">
        <v>0</v>
      </c>
      <c r="BC32" s="43">
        <v>0</v>
      </c>
      <c r="BD32" s="2">
        <f>SUM(D32:BC32)</f>
        <v>0</v>
      </c>
      <c r="BE32" s="44"/>
    </row>
    <row r="33" spans="1:57" ht="20.100000000000001" customHeight="1">
      <c r="A33" s="95" t="s">
        <v>35</v>
      </c>
      <c r="B33" s="96" t="s">
        <v>62</v>
      </c>
      <c r="C33" s="19" t="s">
        <v>14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41">
        <v>0</v>
      </c>
      <c r="V33" s="41">
        <v>0</v>
      </c>
      <c r="W33" s="3">
        <v>6</v>
      </c>
      <c r="X33" s="3">
        <v>6</v>
      </c>
      <c r="Y33" s="3">
        <v>6</v>
      </c>
      <c r="Z33" s="3">
        <v>6</v>
      </c>
      <c r="AA33" s="3">
        <v>6</v>
      </c>
      <c r="AB33" s="3">
        <v>6</v>
      </c>
      <c r="AC33" s="3">
        <v>6</v>
      </c>
      <c r="AD33" s="3">
        <v>6</v>
      </c>
      <c r="AE33" s="3">
        <v>6</v>
      </c>
      <c r="AF33" s="3">
        <v>6</v>
      </c>
      <c r="AG33" s="3">
        <v>6</v>
      </c>
      <c r="AH33" s="3">
        <v>6</v>
      </c>
      <c r="AI33" s="3">
        <v>6</v>
      </c>
      <c r="AJ33" s="3">
        <v>6</v>
      </c>
      <c r="AK33" s="3">
        <v>6</v>
      </c>
      <c r="AL33" s="3">
        <v>6</v>
      </c>
      <c r="AM33" s="3">
        <v>4</v>
      </c>
      <c r="AN33" s="3">
        <v>6</v>
      </c>
      <c r="AO33" s="3">
        <v>2</v>
      </c>
      <c r="AP33" s="3"/>
      <c r="AQ33" s="3"/>
      <c r="AR33" s="3"/>
      <c r="AS33" s="3"/>
      <c r="AT33" s="3"/>
      <c r="AU33" s="3">
        <v>0</v>
      </c>
      <c r="AV33" s="3">
        <v>0</v>
      </c>
      <c r="AW33" s="3">
        <v>0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2">
        <f t="shared" si="14"/>
        <v>108</v>
      </c>
      <c r="BE33" s="44"/>
    </row>
    <row r="34" spans="1:57" ht="20.100000000000001" customHeight="1">
      <c r="A34" s="95"/>
      <c r="B34" s="96"/>
      <c r="C34" s="24" t="s">
        <v>4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41">
        <v>0</v>
      </c>
      <c r="V34" s="41">
        <v>0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>
        <v>0</v>
      </c>
      <c r="AV34" s="3">
        <v>0</v>
      </c>
      <c r="AW34" s="3">
        <v>0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2">
        <f t="shared" si="14"/>
        <v>0</v>
      </c>
      <c r="BE34" s="44"/>
    </row>
    <row r="35" spans="1:57" ht="20.100000000000001" customHeight="1">
      <c r="A35" s="95" t="s">
        <v>36</v>
      </c>
      <c r="B35" s="96" t="s">
        <v>63</v>
      </c>
      <c r="C35" s="19" t="s">
        <v>14</v>
      </c>
      <c r="D35" s="3">
        <v>8</v>
      </c>
      <c r="E35" s="59">
        <v>8</v>
      </c>
      <c r="F35" s="59">
        <v>8</v>
      </c>
      <c r="G35" s="59">
        <v>8</v>
      </c>
      <c r="H35" s="59">
        <v>8</v>
      </c>
      <c r="I35" s="59">
        <v>10</v>
      </c>
      <c r="J35" s="59">
        <v>10</v>
      </c>
      <c r="K35" s="59">
        <v>8</v>
      </c>
      <c r="L35" s="59">
        <v>8</v>
      </c>
      <c r="M35" s="59">
        <v>8</v>
      </c>
      <c r="N35" s="59">
        <v>8</v>
      </c>
      <c r="O35" s="59">
        <v>6</v>
      </c>
      <c r="P35" s="59">
        <v>6</v>
      </c>
      <c r="Q35" s="59">
        <v>12</v>
      </c>
      <c r="R35" s="59">
        <v>12</v>
      </c>
      <c r="S35" s="59">
        <v>12</v>
      </c>
      <c r="T35" s="3"/>
      <c r="U35" s="41">
        <v>0</v>
      </c>
      <c r="V35" s="41">
        <v>0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38"/>
      <c r="AN35" s="38"/>
      <c r="AO35" s="38"/>
      <c r="AP35" s="3"/>
      <c r="AQ35" s="3"/>
      <c r="AR35" s="3"/>
      <c r="AS35" s="3"/>
      <c r="AT35" s="3"/>
      <c r="AU35" s="3">
        <v>0</v>
      </c>
      <c r="AV35" s="3">
        <v>0</v>
      </c>
      <c r="AW35" s="3">
        <v>0</v>
      </c>
      <c r="AX35" s="3">
        <v>0</v>
      </c>
      <c r="AY35" s="3">
        <v>0</v>
      </c>
      <c r="AZ35" s="3">
        <v>0</v>
      </c>
      <c r="BA35" s="3">
        <v>0</v>
      </c>
      <c r="BB35" s="3">
        <v>0</v>
      </c>
      <c r="BC35" s="3">
        <v>0</v>
      </c>
      <c r="BD35" s="2">
        <f t="shared" si="14"/>
        <v>140</v>
      </c>
      <c r="BE35" s="44"/>
    </row>
    <row r="36" spans="1:57" ht="20.100000000000001" customHeight="1">
      <c r="A36" s="95"/>
      <c r="B36" s="96"/>
      <c r="C36" s="24" t="s">
        <v>4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41">
        <v>0</v>
      </c>
      <c r="V36" s="41">
        <v>0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3"/>
      <c r="AN36" s="3"/>
      <c r="AO36" s="3"/>
      <c r="AP36" s="3"/>
      <c r="AQ36" s="3"/>
      <c r="AR36" s="3"/>
      <c r="AS36" s="3"/>
      <c r="AT36" s="3"/>
      <c r="AU36" s="3">
        <v>0</v>
      </c>
      <c r="AV36" s="3">
        <v>0</v>
      </c>
      <c r="AW36" s="3">
        <v>0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2">
        <f t="shared" si="14"/>
        <v>0</v>
      </c>
      <c r="BE36" s="44"/>
    </row>
    <row r="37" spans="1:57" ht="20.100000000000001" customHeight="1">
      <c r="A37" s="95" t="s">
        <v>37</v>
      </c>
      <c r="B37" s="96" t="s">
        <v>64</v>
      </c>
      <c r="C37" s="19" t="s">
        <v>14</v>
      </c>
      <c r="D37" s="3">
        <v>4</v>
      </c>
      <c r="E37" s="59">
        <v>4</v>
      </c>
      <c r="F37" s="59">
        <v>4</v>
      </c>
      <c r="G37" s="59">
        <v>6</v>
      </c>
      <c r="H37" s="59">
        <v>6</v>
      </c>
      <c r="I37" s="59">
        <v>2</v>
      </c>
      <c r="J37" s="59">
        <v>2</v>
      </c>
      <c r="K37" s="59">
        <v>2</v>
      </c>
      <c r="L37" s="59">
        <v>2</v>
      </c>
      <c r="M37" s="59">
        <v>2</v>
      </c>
      <c r="N37" s="59">
        <v>2</v>
      </c>
      <c r="O37" s="59">
        <v>2</v>
      </c>
      <c r="P37" s="59">
        <v>2</v>
      </c>
      <c r="Q37" s="59">
        <v>4</v>
      </c>
      <c r="R37" s="59">
        <v>4</v>
      </c>
      <c r="S37" s="59">
        <v>4</v>
      </c>
      <c r="T37" s="3"/>
      <c r="U37" s="41">
        <v>0</v>
      </c>
      <c r="V37" s="41">
        <v>0</v>
      </c>
      <c r="W37" s="3">
        <v>8</v>
      </c>
      <c r="X37" s="59">
        <v>8</v>
      </c>
      <c r="Y37" s="59">
        <v>8</v>
      </c>
      <c r="Z37" s="59">
        <v>8</v>
      </c>
      <c r="AA37" s="59">
        <v>8</v>
      </c>
      <c r="AB37" s="59">
        <v>8</v>
      </c>
      <c r="AC37" s="59">
        <v>8</v>
      </c>
      <c r="AD37" s="59">
        <v>8</v>
      </c>
      <c r="AE37" s="59">
        <v>10</v>
      </c>
      <c r="AF37" s="59">
        <v>10</v>
      </c>
      <c r="AG37" s="59">
        <v>10</v>
      </c>
      <c r="AH37" s="59">
        <v>4</v>
      </c>
      <c r="AI37" s="59">
        <v>4</v>
      </c>
      <c r="AJ37" s="59">
        <v>4</v>
      </c>
      <c r="AK37" s="59">
        <v>6</v>
      </c>
      <c r="AL37" s="59">
        <v>6</v>
      </c>
      <c r="AM37" s="59">
        <v>8</v>
      </c>
      <c r="AN37" s="59">
        <v>8</v>
      </c>
      <c r="AO37" s="3"/>
      <c r="AP37" s="3"/>
      <c r="AQ37" s="3"/>
      <c r="AR37" s="3"/>
      <c r="AS37" s="3"/>
      <c r="AT37" s="3"/>
      <c r="AU37" s="3">
        <v>0</v>
      </c>
      <c r="AV37" s="3">
        <v>0</v>
      </c>
      <c r="AW37" s="3">
        <v>0</v>
      </c>
      <c r="AX37" s="3">
        <v>0</v>
      </c>
      <c r="AY37" s="3">
        <v>0</v>
      </c>
      <c r="AZ37" s="3">
        <v>0</v>
      </c>
      <c r="BA37" s="3">
        <v>0</v>
      </c>
      <c r="BB37" s="3">
        <v>0</v>
      </c>
      <c r="BC37" s="3">
        <v>0</v>
      </c>
      <c r="BD37" s="2">
        <f t="shared" si="14"/>
        <v>186</v>
      </c>
      <c r="BE37" s="44"/>
    </row>
    <row r="38" spans="1:57" ht="20.100000000000001" customHeight="1">
      <c r="A38" s="95"/>
      <c r="B38" s="96"/>
      <c r="C38" s="24" t="s">
        <v>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41">
        <v>0</v>
      </c>
      <c r="V38" s="41">
        <v>0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>
        <v>0</v>
      </c>
      <c r="AV38" s="3">
        <v>0</v>
      </c>
      <c r="AW38" s="3">
        <v>0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2">
        <f t="shared" si="14"/>
        <v>0</v>
      </c>
      <c r="BE38" s="44"/>
    </row>
    <row r="39" spans="1:57" ht="20.100000000000001" customHeight="1">
      <c r="A39" s="95" t="s">
        <v>41</v>
      </c>
      <c r="B39" s="96" t="s">
        <v>66</v>
      </c>
      <c r="C39" s="19" t="s">
        <v>14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41">
        <v>0</v>
      </c>
      <c r="V39" s="41">
        <v>0</v>
      </c>
      <c r="W39" s="3">
        <v>10</v>
      </c>
      <c r="X39" s="59">
        <v>10</v>
      </c>
      <c r="Y39" s="59">
        <v>10</v>
      </c>
      <c r="Z39" s="59">
        <v>10</v>
      </c>
      <c r="AA39" s="59">
        <v>10</v>
      </c>
      <c r="AB39" s="59">
        <v>8</v>
      </c>
      <c r="AC39" s="59">
        <v>8</v>
      </c>
      <c r="AD39" s="59">
        <v>8</v>
      </c>
      <c r="AE39" s="59">
        <v>4</v>
      </c>
      <c r="AF39" s="59">
        <v>4</v>
      </c>
      <c r="AG39" s="59">
        <v>4</v>
      </c>
      <c r="AH39" s="59">
        <v>4</v>
      </c>
      <c r="AI39" s="59">
        <v>2</v>
      </c>
      <c r="AJ39" s="59">
        <v>2</v>
      </c>
      <c r="AK39" s="59">
        <v>2</v>
      </c>
      <c r="AL39" s="59">
        <v>2</v>
      </c>
      <c r="AM39" s="59">
        <v>4</v>
      </c>
      <c r="AN39" s="59">
        <v>6</v>
      </c>
      <c r="AO39" s="3"/>
      <c r="AP39" s="3"/>
      <c r="AQ39" s="3"/>
      <c r="AR39" s="3"/>
      <c r="AS39" s="3"/>
      <c r="AT39" s="3"/>
      <c r="AU39" s="3">
        <v>0</v>
      </c>
      <c r="AV39" s="3">
        <v>0</v>
      </c>
      <c r="AW39" s="3">
        <v>0</v>
      </c>
      <c r="AX39" s="3">
        <v>0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2">
        <f t="shared" si="14"/>
        <v>108</v>
      </c>
      <c r="BE39" s="44"/>
    </row>
    <row r="40" spans="1:57" ht="20.100000000000001" customHeight="1">
      <c r="A40" s="95"/>
      <c r="B40" s="96"/>
      <c r="C40" s="24" t="s">
        <v>4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41">
        <v>0</v>
      </c>
      <c r="V40" s="41">
        <v>0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>
        <v>0</v>
      </c>
      <c r="AV40" s="3">
        <v>0</v>
      </c>
      <c r="AW40" s="3">
        <v>0</v>
      </c>
      <c r="AX40" s="3">
        <v>0</v>
      </c>
      <c r="AY40" s="3">
        <v>0</v>
      </c>
      <c r="AZ40" s="3">
        <v>0</v>
      </c>
      <c r="BA40" s="3">
        <v>0</v>
      </c>
      <c r="BB40" s="3">
        <v>0</v>
      </c>
      <c r="BC40" s="3">
        <v>0</v>
      </c>
      <c r="BD40" s="2">
        <f t="shared" si="14"/>
        <v>0</v>
      </c>
      <c r="BE40" s="44"/>
    </row>
    <row r="41" spans="1:57" ht="20.100000000000001" customHeight="1">
      <c r="A41" s="118" t="s">
        <v>8</v>
      </c>
      <c r="B41" s="119" t="s">
        <v>9</v>
      </c>
      <c r="C41" s="25" t="s">
        <v>14</v>
      </c>
      <c r="D41" s="26">
        <f>D44</f>
        <v>0</v>
      </c>
      <c r="E41" s="26">
        <f t="shared" ref="E41:BC41" si="15">E44</f>
        <v>0</v>
      </c>
      <c r="F41" s="26">
        <f t="shared" si="15"/>
        <v>0</v>
      </c>
      <c r="G41" s="26">
        <f t="shared" si="15"/>
        <v>0</v>
      </c>
      <c r="H41" s="26">
        <f t="shared" si="15"/>
        <v>0</v>
      </c>
      <c r="I41" s="26">
        <f t="shared" si="15"/>
        <v>0</v>
      </c>
      <c r="J41" s="26">
        <f t="shared" si="15"/>
        <v>0</v>
      </c>
      <c r="K41" s="26">
        <f t="shared" si="15"/>
        <v>0</v>
      </c>
      <c r="L41" s="26">
        <f t="shared" si="15"/>
        <v>0</v>
      </c>
      <c r="M41" s="26">
        <f t="shared" si="15"/>
        <v>0</v>
      </c>
      <c r="N41" s="26">
        <f t="shared" si="15"/>
        <v>0</v>
      </c>
      <c r="O41" s="26">
        <f t="shared" si="15"/>
        <v>0</v>
      </c>
      <c r="P41" s="26">
        <f t="shared" si="15"/>
        <v>0</v>
      </c>
      <c r="Q41" s="26">
        <f t="shared" si="15"/>
        <v>0</v>
      </c>
      <c r="R41" s="26">
        <f t="shared" si="15"/>
        <v>0</v>
      </c>
      <c r="S41" s="26">
        <f t="shared" si="15"/>
        <v>0</v>
      </c>
      <c r="T41" s="26">
        <f t="shared" si="15"/>
        <v>0</v>
      </c>
      <c r="U41" s="26">
        <f>U44</f>
        <v>0</v>
      </c>
      <c r="V41" s="26">
        <f>V44</f>
        <v>0</v>
      </c>
      <c r="W41" s="26">
        <f t="shared" si="15"/>
        <v>0</v>
      </c>
      <c r="X41" s="26">
        <f t="shared" si="15"/>
        <v>0</v>
      </c>
      <c r="Y41" s="26">
        <f t="shared" si="15"/>
        <v>0</v>
      </c>
      <c r="Z41" s="26">
        <f t="shared" si="15"/>
        <v>0</v>
      </c>
      <c r="AA41" s="26">
        <f t="shared" si="15"/>
        <v>0</v>
      </c>
      <c r="AB41" s="26">
        <f t="shared" si="15"/>
        <v>0</v>
      </c>
      <c r="AC41" s="26">
        <f t="shared" si="15"/>
        <v>0</v>
      </c>
      <c r="AD41" s="26">
        <f t="shared" si="15"/>
        <v>0</v>
      </c>
      <c r="AE41" s="26">
        <f t="shared" si="15"/>
        <v>0</v>
      </c>
      <c r="AF41" s="26">
        <f t="shared" si="15"/>
        <v>0</v>
      </c>
      <c r="AG41" s="26">
        <f t="shared" si="15"/>
        <v>0</v>
      </c>
      <c r="AH41" s="26">
        <f t="shared" si="15"/>
        <v>0</v>
      </c>
      <c r="AI41" s="26">
        <f t="shared" si="15"/>
        <v>0</v>
      </c>
      <c r="AJ41" s="26">
        <f t="shared" si="15"/>
        <v>0</v>
      </c>
      <c r="AK41" s="26">
        <f t="shared" si="15"/>
        <v>0</v>
      </c>
      <c r="AL41" s="26">
        <f t="shared" si="15"/>
        <v>0</v>
      </c>
      <c r="AM41" s="26">
        <f t="shared" si="15"/>
        <v>0</v>
      </c>
      <c r="AN41" s="26">
        <f t="shared" si="15"/>
        <v>0</v>
      </c>
      <c r="AO41" s="26">
        <f t="shared" si="15"/>
        <v>6</v>
      </c>
      <c r="AP41" s="26">
        <f t="shared" si="15"/>
        <v>36</v>
      </c>
      <c r="AQ41" s="26">
        <f t="shared" si="15"/>
        <v>36</v>
      </c>
      <c r="AR41" s="26">
        <f t="shared" si="15"/>
        <v>36</v>
      </c>
      <c r="AS41" s="26">
        <f t="shared" si="15"/>
        <v>36</v>
      </c>
      <c r="AT41" s="26">
        <f t="shared" si="15"/>
        <v>30</v>
      </c>
      <c r="AU41" s="26">
        <f t="shared" si="15"/>
        <v>0</v>
      </c>
      <c r="AV41" s="26">
        <f t="shared" si="15"/>
        <v>0</v>
      </c>
      <c r="AW41" s="26">
        <f t="shared" si="15"/>
        <v>0</v>
      </c>
      <c r="AX41" s="26">
        <f t="shared" si="15"/>
        <v>0</v>
      </c>
      <c r="AY41" s="26">
        <f t="shared" si="15"/>
        <v>0</v>
      </c>
      <c r="AZ41" s="26">
        <f t="shared" si="15"/>
        <v>0</v>
      </c>
      <c r="BA41" s="26">
        <f t="shared" si="15"/>
        <v>0</v>
      </c>
      <c r="BB41" s="26">
        <f t="shared" si="15"/>
        <v>0</v>
      </c>
      <c r="BC41" s="26">
        <f t="shared" si="15"/>
        <v>0</v>
      </c>
      <c r="BD41" s="27">
        <f t="shared" si="14"/>
        <v>180</v>
      </c>
      <c r="BE41" s="44"/>
    </row>
    <row r="42" spans="1:57" ht="20.100000000000001" customHeight="1">
      <c r="A42" s="91"/>
      <c r="B42" s="92"/>
      <c r="C42" s="23" t="s">
        <v>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2">
        <f t="shared" si="14"/>
        <v>0</v>
      </c>
      <c r="BE42" s="44"/>
    </row>
    <row r="43" spans="1:57" ht="30" customHeight="1">
      <c r="A43" s="28" t="s">
        <v>53</v>
      </c>
      <c r="B43" s="116" t="s">
        <v>54</v>
      </c>
      <c r="C43" s="29" t="s">
        <v>14</v>
      </c>
      <c r="D43" s="6">
        <f>D44</f>
        <v>0</v>
      </c>
      <c r="E43" s="6">
        <f t="shared" ref="E43:BC43" si="16">E44</f>
        <v>0</v>
      </c>
      <c r="F43" s="6">
        <f t="shared" si="16"/>
        <v>0</v>
      </c>
      <c r="G43" s="6">
        <f t="shared" si="16"/>
        <v>0</v>
      </c>
      <c r="H43" s="6">
        <f t="shared" si="16"/>
        <v>0</v>
      </c>
      <c r="I43" s="6">
        <f t="shared" si="16"/>
        <v>0</v>
      </c>
      <c r="J43" s="6">
        <f t="shared" si="16"/>
        <v>0</v>
      </c>
      <c r="K43" s="6">
        <f t="shared" si="16"/>
        <v>0</v>
      </c>
      <c r="L43" s="6">
        <f t="shared" si="16"/>
        <v>0</v>
      </c>
      <c r="M43" s="6">
        <f t="shared" si="16"/>
        <v>0</v>
      </c>
      <c r="N43" s="6">
        <f t="shared" si="16"/>
        <v>0</v>
      </c>
      <c r="O43" s="6">
        <f t="shared" si="16"/>
        <v>0</v>
      </c>
      <c r="P43" s="6">
        <f t="shared" si="16"/>
        <v>0</v>
      </c>
      <c r="Q43" s="6">
        <f t="shared" si="16"/>
        <v>0</v>
      </c>
      <c r="R43" s="6">
        <f t="shared" si="16"/>
        <v>0</v>
      </c>
      <c r="S43" s="6">
        <f t="shared" si="16"/>
        <v>0</v>
      </c>
      <c r="T43" s="6">
        <f t="shared" si="16"/>
        <v>0</v>
      </c>
      <c r="U43" s="6">
        <f t="shared" si="16"/>
        <v>0</v>
      </c>
      <c r="V43" s="6">
        <f t="shared" si="16"/>
        <v>0</v>
      </c>
      <c r="W43" s="6">
        <f t="shared" si="16"/>
        <v>0</v>
      </c>
      <c r="X43" s="6">
        <f t="shared" si="16"/>
        <v>0</v>
      </c>
      <c r="Y43" s="6">
        <f t="shared" si="16"/>
        <v>0</v>
      </c>
      <c r="Z43" s="6">
        <f t="shared" si="16"/>
        <v>0</v>
      </c>
      <c r="AA43" s="6">
        <f t="shared" si="16"/>
        <v>0</v>
      </c>
      <c r="AB43" s="6">
        <f t="shared" si="16"/>
        <v>0</v>
      </c>
      <c r="AC43" s="6">
        <f t="shared" si="16"/>
        <v>0</v>
      </c>
      <c r="AD43" s="6">
        <f t="shared" si="16"/>
        <v>0</v>
      </c>
      <c r="AE43" s="6">
        <f t="shared" si="16"/>
        <v>0</v>
      </c>
      <c r="AF43" s="6">
        <f t="shared" si="16"/>
        <v>0</v>
      </c>
      <c r="AG43" s="6">
        <f t="shared" si="16"/>
        <v>0</v>
      </c>
      <c r="AH43" s="6">
        <f t="shared" si="16"/>
        <v>0</v>
      </c>
      <c r="AI43" s="6">
        <f t="shared" si="16"/>
        <v>0</v>
      </c>
      <c r="AJ43" s="6">
        <f t="shared" si="16"/>
        <v>0</v>
      </c>
      <c r="AK43" s="6">
        <f t="shared" si="16"/>
        <v>0</v>
      </c>
      <c r="AL43" s="6">
        <f t="shared" si="16"/>
        <v>0</v>
      </c>
      <c r="AM43" s="6">
        <f t="shared" si="16"/>
        <v>0</v>
      </c>
      <c r="AN43" s="6">
        <f t="shared" si="16"/>
        <v>0</v>
      </c>
      <c r="AO43" s="6">
        <f t="shared" si="16"/>
        <v>6</v>
      </c>
      <c r="AP43" s="6">
        <f t="shared" si="16"/>
        <v>36</v>
      </c>
      <c r="AQ43" s="6">
        <f t="shared" si="16"/>
        <v>36</v>
      </c>
      <c r="AR43" s="6">
        <f t="shared" si="16"/>
        <v>36</v>
      </c>
      <c r="AS43" s="6">
        <f t="shared" si="16"/>
        <v>36</v>
      </c>
      <c r="AT43" s="6">
        <f t="shared" si="16"/>
        <v>30</v>
      </c>
      <c r="AU43" s="6">
        <f t="shared" si="16"/>
        <v>0</v>
      </c>
      <c r="AV43" s="6">
        <f t="shared" si="16"/>
        <v>0</v>
      </c>
      <c r="AW43" s="6">
        <f t="shared" si="16"/>
        <v>0</v>
      </c>
      <c r="AX43" s="6">
        <f t="shared" si="16"/>
        <v>0</v>
      </c>
      <c r="AY43" s="6">
        <f t="shared" si="16"/>
        <v>0</v>
      </c>
      <c r="AZ43" s="6">
        <f t="shared" si="16"/>
        <v>0</v>
      </c>
      <c r="BA43" s="6">
        <f t="shared" si="16"/>
        <v>0</v>
      </c>
      <c r="BB43" s="6">
        <f t="shared" si="16"/>
        <v>0</v>
      </c>
      <c r="BC43" s="6">
        <f t="shared" si="16"/>
        <v>0</v>
      </c>
      <c r="BD43" s="2">
        <f>SUM(D43:BC43)</f>
        <v>180</v>
      </c>
      <c r="BE43" s="42"/>
    </row>
    <row r="44" spans="1:57" ht="38.25" customHeight="1">
      <c r="A44" s="16" t="s">
        <v>55</v>
      </c>
      <c r="B44" s="117"/>
      <c r="C44" s="19" t="s">
        <v>14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41">
        <v>0</v>
      </c>
      <c r="V44" s="41">
        <v>0</v>
      </c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>
        <v>6</v>
      </c>
      <c r="AP44" s="3">
        <v>36</v>
      </c>
      <c r="AQ44" s="3">
        <v>36</v>
      </c>
      <c r="AR44" s="3">
        <v>36</v>
      </c>
      <c r="AS44" s="3">
        <v>36</v>
      </c>
      <c r="AT44" s="3">
        <v>30</v>
      </c>
      <c r="AU44" s="3">
        <v>0</v>
      </c>
      <c r="AV44" s="3">
        <v>0</v>
      </c>
      <c r="AW44" s="3">
        <v>0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2">
        <f>SUM(D44:BC44)</f>
        <v>180</v>
      </c>
    </row>
    <row r="45" spans="1:57" ht="36.75" customHeight="1">
      <c r="A45" s="99" t="s">
        <v>60</v>
      </c>
      <c r="B45" s="99"/>
      <c r="C45" s="100"/>
      <c r="D45" s="6">
        <f t="shared" ref="D45:AI45" si="17">D7+D19+D25</f>
        <v>36</v>
      </c>
      <c r="E45" s="6">
        <f t="shared" si="17"/>
        <v>36</v>
      </c>
      <c r="F45" s="6">
        <f t="shared" si="17"/>
        <v>36</v>
      </c>
      <c r="G45" s="6">
        <f t="shared" si="17"/>
        <v>36</v>
      </c>
      <c r="H45" s="6">
        <f t="shared" si="17"/>
        <v>36</v>
      </c>
      <c r="I45" s="6">
        <f t="shared" si="17"/>
        <v>36</v>
      </c>
      <c r="J45" s="6">
        <f t="shared" si="17"/>
        <v>36</v>
      </c>
      <c r="K45" s="6">
        <f t="shared" si="17"/>
        <v>36</v>
      </c>
      <c r="L45" s="6">
        <f t="shared" si="17"/>
        <v>36</v>
      </c>
      <c r="M45" s="6">
        <f t="shared" si="17"/>
        <v>36</v>
      </c>
      <c r="N45" s="6">
        <f t="shared" si="17"/>
        <v>36</v>
      </c>
      <c r="O45" s="6">
        <f t="shared" si="17"/>
        <v>36</v>
      </c>
      <c r="P45" s="6">
        <f t="shared" si="17"/>
        <v>36</v>
      </c>
      <c r="Q45" s="6">
        <f t="shared" si="17"/>
        <v>36</v>
      </c>
      <c r="R45" s="6">
        <f t="shared" si="17"/>
        <v>36</v>
      </c>
      <c r="S45" s="6">
        <f t="shared" si="17"/>
        <v>36</v>
      </c>
      <c r="T45" s="6">
        <f t="shared" si="17"/>
        <v>0</v>
      </c>
      <c r="U45" s="6">
        <f>U7+U19+U25</f>
        <v>0</v>
      </c>
      <c r="V45" s="6">
        <f>V7+V19+V25</f>
        <v>0</v>
      </c>
      <c r="W45" s="6">
        <f t="shared" si="17"/>
        <v>36</v>
      </c>
      <c r="X45" s="6">
        <f t="shared" si="17"/>
        <v>36</v>
      </c>
      <c r="Y45" s="6">
        <f t="shared" si="17"/>
        <v>36</v>
      </c>
      <c r="Z45" s="6">
        <f t="shared" si="17"/>
        <v>36</v>
      </c>
      <c r="AA45" s="6">
        <f t="shared" si="17"/>
        <v>36</v>
      </c>
      <c r="AB45" s="6">
        <f t="shared" si="17"/>
        <v>36</v>
      </c>
      <c r="AC45" s="6">
        <f t="shared" si="17"/>
        <v>36</v>
      </c>
      <c r="AD45" s="6">
        <f t="shared" si="17"/>
        <v>36</v>
      </c>
      <c r="AE45" s="6">
        <f t="shared" si="17"/>
        <v>36</v>
      </c>
      <c r="AF45" s="6">
        <f t="shared" si="17"/>
        <v>36</v>
      </c>
      <c r="AG45" s="6">
        <f t="shared" si="17"/>
        <v>36</v>
      </c>
      <c r="AH45" s="6">
        <f t="shared" si="17"/>
        <v>36</v>
      </c>
      <c r="AI45" s="6">
        <f t="shared" si="17"/>
        <v>36</v>
      </c>
      <c r="AJ45" s="6">
        <f t="shared" ref="AJ45:BC45" si="18">AJ7+AJ19+AJ25</f>
        <v>36</v>
      </c>
      <c r="AK45" s="6">
        <f t="shared" si="18"/>
        <v>36</v>
      </c>
      <c r="AL45" s="6">
        <f t="shared" si="18"/>
        <v>36</v>
      </c>
      <c r="AM45" s="6">
        <f t="shared" si="18"/>
        <v>30</v>
      </c>
      <c r="AN45" s="6">
        <f t="shared" si="18"/>
        <v>36</v>
      </c>
      <c r="AO45" s="6">
        <f t="shared" si="18"/>
        <v>12</v>
      </c>
      <c r="AP45" s="6">
        <f t="shared" si="18"/>
        <v>36</v>
      </c>
      <c r="AQ45" s="6">
        <f t="shared" si="18"/>
        <v>36</v>
      </c>
      <c r="AR45" s="6">
        <f t="shared" si="18"/>
        <v>36</v>
      </c>
      <c r="AS45" s="6">
        <f t="shared" si="18"/>
        <v>36</v>
      </c>
      <c r="AT45" s="6">
        <f t="shared" si="18"/>
        <v>30</v>
      </c>
      <c r="AU45" s="6">
        <f t="shared" si="18"/>
        <v>0</v>
      </c>
      <c r="AV45" s="6">
        <f t="shared" si="18"/>
        <v>0</v>
      </c>
      <c r="AW45" s="6">
        <f t="shared" si="18"/>
        <v>0</v>
      </c>
      <c r="AX45" s="6">
        <f t="shared" si="18"/>
        <v>0</v>
      </c>
      <c r="AY45" s="6">
        <f t="shared" si="18"/>
        <v>0</v>
      </c>
      <c r="AZ45" s="6">
        <f t="shared" si="18"/>
        <v>0</v>
      </c>
      <c r="BA45" s="6">
        <f t="shared" si="18"/>
        <v>0</v>
      </c>
      <c r="BB45" s="6">
        <f t="shared" si="18"/>
        <v>0</v>
      </c>
      <c r="BC45" s="6">
        <f t="shared" si="18"/>
        <v>0</v>
      </c>
      <c r="BD45" s="2">
        <f>SUM(D45:BC45)</f>
        <v>1404</v>
      </c>
    </row>
    <row r="46" spans="1:57" ht="19.350000000000001" hidden="1" customHeight="1">
      <c r="A46" s="104" t="s">
        <v>10</v>
      </c>
      <c r="B46" s="104"/>
      <c r="C46" s="105"/>
      <c r="D46" s="6">
        <f t="shared" ref="D46:AI46" si="19">D8+D20+D26</f>
        <v>0</v>
      </c>
      <c r="E46" s="6">
        <f t="shared" si="19"/>
        <v>0</v>
      </c>
      <c r="F46" s="6">
        <f t="shared" si="19"/>
        <v>0</v>
      </c>
      <c r="G46" s="6">
        <f t="shared" si="19"/>
        <v>0</v>
      </c>
      <c r="H46" s="6">
        <f t="shared" si="19"/>
        <v>0</v>
      </c>
      <c r="I46" s="6">
        <f t="shared" si="19"/>
        <v>0</v>
      </c>
      <c r="J46" s="6">
        <f t="shared" si="19"/>
        <v>0</v>
      </c>
      <c r="K46" s="6">
        <f t="shared" si="19"/>
        <v>0</v>
      </c>
      <c r="L46" s="6">
        <f t="shared" si="19"/>
        <v>0</v>
      </c>
      <c r="M46" s="6">
        <f t="shared" si="19"/>
        <v>0</v>
      </c>
      <c r="N46" s="6">
        <f t="shared" si="19"/>
        <v>0</v>
      </c>
      <c r="O46" s="6">
        <f t="shared" si="19"/>
        <v>0</v>
      </c>
      <c r="P46" s="6">
        <f t="shared" si="19"/>
        <v>0</v>
      </c>
      <c r="Q46" s="6">
        <f t="shared" si="19"/>
        <v>0</v>
      </c>
      <c r="R46" s="6">
        <f t="shared" si="19"/>
        <v>0</v>
      </c>
      <c r="S46" s="6">
        <f t="shared" si="19"/>
        <v>0</v>
      </c>
      <c r="T46" s="6">
        <f t="shared" si="19"/>
        <v>0</v>
      </c>
      <c r="U46" s="6">
        <f>U8+U20+U26</f>
        <v>0</v>
      </c>
      <c r="V46" s="6">
        <f>V8+V20+V26</f>
        <v>0</v>
      </c>
      <c r="W46" s="6">
        <f t="shared" si="19"/>
        <v>0</v>
      </c>
      <c r="X46" s="6">
        <f t="shared" si="19"/>
        <v>0</v>
      </c>
      <c r="Y46" s="6">
        <f t="shared" si="19"/>
        <v>0</v>
      </c>
      <c r="Z46" s="6">
        <f t="shared" si="19"/>
        <v>0</v>
      </c>
      <c r="AA46" s="6">
        <f t="shared" si="19"/>
        <v>0</v>
      </c>
      <c r="AB46" s="6">
        <f t="shared" si="19"/>
        <v>0</v>
      </c>
      <c r="AC46" s="6">
        <f t="shared" si="19"/>
        <v>0</v>
      </c>
      <c r="AD46" s="6">
        <f t="shared" si="19"/>
        <v>0</v>
      </c>
      <c r="AE46" s="6">
        <f t="shared" si="19"/>
        <v>0</v>
      </c>
      <c r="AF46" s="6">
        <f t="shared" si="19"/>
        <v>0</v>
      </c>
      <c r="AG46" s="6">
        <f t="shared" si="19"/>
        <v>0</v>
      </c>
      <c r="AH46" s="6">
        <f t="shared" si="19"/>
        <v>0</v>
      </c>
      <c r="AI46" s="6">
        <f t="shared" si="19"/>
        <v>0</v>
      </c>
      <c r="AJ46" s="6">
        <f t="shared" ref="AJ46:BC46" si="20">AJ8+AJ20+AJ26</f>
        <v>0</v>
      </c>
      <c r="AK46" s="6">
        <f t="shared" si="20"/>
        <v>0</v>
      </c>
      <c r="AL46" s="6">
        <f t="shared" si="20"/>
        <v>0</v>
      </c>
      <c r="AM46" s="6">
        <f t="shared" si="20"/>
        <v>0</v>
      </c>
      <c r="AN46" s="6">
        <f t="shared" si="20"/>
        <v>0</v>
      </c>
      <c r="AO46" s="6">
        <f t="shared" si="20"/>
        <v>0</v>
      </c>
      <c r="AP46" s="6">
        <f t="shared" si="20"/>
        <v>0</v>
      </c>
      <c r="AQ46" s="6">
        <f t="shared" si="20"/>
        <v>0</v>
      </c>
      <c r="AR46" s="6">
        <f t="shared" si="20"/>
        <v>0</v>
      </c>
      <c r="AS46" s="6">
        <f t="shared" si="20"/>
        <v>0</v>
      </c>
      <c r="AT46" s="6">
        <f t="shared" si="20"/>
        <v>0</v>
      </c>
      <c r="AU46" s="6">
        <f t="shared" si="20"/>
        <v>0</v>
      </c>
      <c r="AV46" s="6">
        <f t="shared" si="20"/>
        <v>0</v>
      </c>
      <c r="AW46" s="6">
        <f t="shared" si="20"/>
        <v>0</v>
      </c>
      <c r="AX46" s="6">
        <f t="shared" si="20"/>
        <v>0</v>
      </c>
      <c r="AY46" s="6">
        <f t="shared" si="20"/>
        <v>0</v>
      </c>
      <c r="AZ46" s="6">
        <f t="shared" si="20"/>
        <v>0</v>
      </c>
      <c r="BA46" s="6">
        <f t="shared" si="20"/>
        <v>0</v>
      </c>
      <c r="BB46" s="6">
        <f t="shared" si="20"/>
        <v>0</v>
      </c>
      <c r="BC46" s="6">
        <f t="shared" si="20"/>
        <v>0</v>
      </c>
      <c r="BD46" s="2">
        <f>SUM(D46:BC46)</f>
        <v>0</v>
      </c>
    </row>
    <row r="47" spans="1:57" ht="22.65" customHeight="1">
      <c r="A47" s="82" t="s">
        <v>11</v>
      </c>
      <c r="B47" s="83"/>
      <c r="C47" s="84"/>
      <c r="D47" s="6">
        <f>D45+D46</f>
        <v>36</v>
      </c>
      <c r="E47" s="6">
        <f t="shared" ref="E47:BC47" si="21">E45+E46</f>
        <v>36</v>
      </c>
      <c r="F47" s="6">
        <f t="shared" si="21"/>
        <v>36</v>
      </c>
      <c r="G47" s="6">
        <f t="shared" si="21"/>
        <v>36</v>
      </c>
      <c r="H47" s="6">
        <f t="shared" si="21"/>
        <v>36</v>
      </c>
      <c r="I47" s="6">
        <f t="shared" si="21"/>
        <v>36</v>
      </c>
      <c r="J47" s="6">
        <f t="shared" si="21"/>
        <v>36</v>
      </c>
      <c r="K47" s="6">
        <f t="shared" si="21"/>
        <v>36</v>
      </c>
      <c r="L47" s="6">
        <f t="shared" si="21"/>
        <v>36</v>
      </c>
      <c r="M47" s="6">
        <f t="shared" si="21"/>
        <v>36</v>
      </c>
      <c r="N47" s="6">
        <f t="shared" si="21"/>
        <v>36</v>
      </c>
      <c r="O47" s="6">
        <f t="shared" si="21"/>
        <v>36</v>
      </c>
      <c r="P47" s="6">
        <f t="shared" si="21"/>
        <v>36</v>
      </c>
      <c r="Q47" s="6">
        <f t="shared" si="21"/>
        <v>36</v>
      </c>
      <c r="R47" s="6">
        <f t="shared" si="21"/>
        <v>36</v>
      </c>
      <c r="S47" s="6">
        <f t="shared" si="21"/>
        <v>36</v>
      </c>
      <c r="T47" s="6">
        <f t="shared" si="21"/>
        <v>0</v>
      </c>
      <c r="U47" s="6">
        <f>U45+U46</f>
        <v>0</v>
      </c>
      <c r="V47" s="6">
        <f>V45+V46</f>
        <v>0</v>
      </c>
      <c r="W47" s="6">
        <f t="shared" si="21"/>
        <v>36</v>
      </c>
      <c r="X47" s="6">
        <f t="shared" si="21"/>
        <v>36</v>
      </c>
      <c r="Y47" s="6">
        <f t="shared" si="21"/>
        <v>36</v>
      </c>
      <c r="Z47" s="6">
        <f t="shared" si="21"/>
        <v>36</v>
      </c>
      <c r="AA47" s="6">
        <f t="shared" si="21"/>
        <v>36</v>
      </c>
      <c r="AB47" s="6">
        <f t="shared" si="21"/>
        <v>36</v>
      </c>
      <c r="AC47" s="6">
        <f t="shared" si="21"/>
        <v>36</v>
      </c>
      <c r="AD47" s="6">
        <f t="shared" si="21"/>
        <v>36</v>
      </c>
      <c r="AE47" s="6">
        <f t="shared" si="21"/>
        <v>36</v>
      </c>
      <c r="AF47" s="6">
        <f t="shared" si="21"/>
        <v>36</v>
      </c>
      <c r="AG47" s="6">
        <f t="shared" si="21"/>
        <v>36</v>
      </c>
      <c r="AH47" s="6">
        <f t="shared" si="21"/>
        <v>36</v>
      </c>
      <c r="AI47" s="6">
        <f t="shared" si="21"/>
        <v>36</v>
      </c>
      <c r="AJ47" s="6">
        <f t="shared" si="21"/>
        <v>36</v>
      </c>
      <c r="AK47" s="6">
        <f t="shared" si="21"/>
        <v>36</v>
      </c>
      <c r="AL47" s="6">
        <f t="shared" si="21"/>
        <v>36</v>
      </c>
      <c r="AM47" s="6">
        <f t="shared" si="21"/>
        <v>30</v>
      </c>
      <c r="AN47" s="6">
        <f t="shared" si="21"/>
        <v>36</v>
      </c>
      <c r="AO47" s="6">
        <f t="shared" si="21"/>
        <v>12</v>
      </c>
      <c r="AP47" s="6">
        <f t="shared" si="21"/>
        <v>36</v>
      </c>
      <c r="AQ47" s="6">
        <f t="shared" si="21"/>
        <v>36</v>
      </c>
      <c r="AR47" s="6">
        <f t="shared" si="21"/>
        <v>36</v>
      </c>
      <c r="AS47" s="6">
        <f t="shared" si="21"/>
        <v>36</v>
      </c>
      <c r="AT47" s="6">
        <f t="shared" si="21"/>
        <v>30</v>
      </c>
      <c r="AU47" s="6">
        <f t="shared" si="21"/>
        <v>0</v>
      </c>
      <c r="AV47" s="6">
        <f t="shared" si="21"/>
        <v>0</v>
      </c>
      <c r="AW47" s="6">
        <f t="shared" si="21"/>
        <v>0</v>
      </c>
      <c r="AX47" s="6">
        <f t="shared" si="21"/>
        <v>0</v>
      </c>
      <c r="AY47" s="6">
        <f t="shared" si="21"/>
        <v>0</v>
      </c>
      <c r="AZ47" s="6">
        <f t="shared" si="21"/>
        <v>0</v>
      </c>
      <c r="BA47" s="6">
        <f t="shared" si="21"/>
        <v>0</v>
      </c>
      <c r="BB47" s="6">
        <f t="shared" si="21"/>
        <v>0</v>
      </c>
      <c r="BC47" s="6">
        <f t="shared" si="21"/>
        <v>0</v>
      </c>
      <c r="BD47" s="2">
        <f>SUM(D47:BC47)</f>
        <v>1404</v>
      </c>
    </row>
    <row r="48" spans="1:57" ht="17.25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spans="3:57" ht="17.25" customHeight="1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>
        <v>30</v>
      </c>
      <c r="AN49" s="13"/>
      <c r="AO49" s="13">
        <v>12</v>
      </c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spans="3:57" ht="17.25" customHeight="1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spans="3:57" ht="17.25" customHeight="1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spans="3:57" ht="17.25" customHeight="1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spans="3:57" ht="17.25" customHeight="1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3:57" ht="17.25" customHeight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3:57" ht="17.25" customHeight="1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spans="3:57" ht="17.25" customHeight="1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3:57" ht="17.25" customHeight="1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spans="3:57" ht="17.25" customHeight="1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3:57" ht="17.25" customHeight="1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3:57" ht="17.25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3:57" ht="17.25" customHeight="1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spans="3:57" ht="17.25" customHeight="1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spans="3:57" ht="17.25" customHeight="1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spans="3:57" ht="17.25" customHeight="1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spans="3:57" ht="17.25" customHeight="1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spans="3:57" ht="17.25" customHeight="1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spans="3:57" ht="17.25" customHeight="1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spans="3:57" ht="17.25" customHeight="1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spans="3:57" ht="17.25" customHeight="1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spans="3:57" ht="17.25" customHeight="1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spans="3:57" ht="17.25" customHeight="1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spans="3:57" ht="17.25" customHeight="1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spans="3:57" ht="17.25" customHeight="1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spans="3:57" ht="17.25" customHeight="1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spans="3:57" ht="17.2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spans="3:57" ht="17.25" customHeight="1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spans="3:57" ht="17.25" customHeight="1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spans="3:57" ht="17.25" customHeight="1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spans="3:57" ht="17.25" customHeight="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spans="3:57" ht="17.25" customHeight="1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spans="3:57" ht="17.25" customHeight="1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spans="3:57" ht="17.25" customHeight="1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spans="3:57" ht="17.25" customHeight="1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spans="3:57" ht="17.25" customHeight="1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spans="3:57" ht="17.25" customHeight="1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spans="3:57" ht="17.25" customHeight="1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spans="3:57" ht="17.25" customHeight="1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spans="3:57" ht="17.25" customHeight="1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spans="3:57" ht="17.25" customHeight="1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spans="3:57" ht="17.25" customHeight="1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spans="3:57" ht="17.25" customHeight="1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spans="3:57" ht="17.25" customHeight="1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spans="3:57" ht="17.25" customHeight="1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spans="3:57" ht="17.25" customHeight="1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spans="3:57" ht="17.25" customHeight="1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spans="3:57" ht="17.25" customHeight="1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spans="3:57" ht="17.25" customHeight="1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spans="3:57" ht="17.25" customHeight="1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spans="3:57" ht="17.25" customHeight="1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spans="3:57" ht="17.25" customHeight="1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spans="3:57" ht="17.25" customHeight="1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spans="3:57" ht="17.25" customHeight="1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spans="3:57" ht="17.25" customHeight="1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spans="3:57" ht="17.25" customHeight="1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spans="3:57" ht="17.25" customHeight="1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spans="3:57" ht="17.25" customHeight="1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spans="3:57" ht="17.25" customHeight="1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spans="3:57" ht="17.25" customHeight="1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spans="3:57" ht="17.25" customHeight="1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spans="3:57" ht="17.25" customHeight="1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spans="3:57" ht="17.25" customHeight="1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spans="3:57" ht="17.25" customHeight="1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spans="3:57" ht="17.25" customHeight="1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spans="3:57" ht="17.25" customHeight="1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spans="3:57" ht="17.25" customHeight="1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spans="3:57" ht="17.25" customHeight="1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spans="3:57" ht="17.25" customHeight="1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spans="3:57" ht="17.25" customHeight="1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spans="3:57" ht="17.25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spans="3:57" ht="17.25" customHeight="1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spans="3:57" ht="17.2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spans="3:57" ht="17.25" customHeight="1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spans="3:57" ht="17.2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spans="3:57" ht="17.25" customHeight="1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spans="3:57" ht="17.2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spans="3:57" ht="17.25" customHeight="1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spans="3:57" ht="17.25" customHeight="1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spans="3:57" ht="17.25" customHeight="1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spans="3:57" ht="17.25" customHeight="1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spans="3:57" ht="17.25" customHeight="1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spans="3:57" ht="17.25" customHeight="1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spans="3:57" ht="17.25" customHeight="1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spans="3:57" ht="17.25" customHeight="1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spans="3:57" ht="17.25" customHeight="1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spans="3:57" ht="17.25" customHeight="1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spans="3:57" ht="17.25" customHeight="1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spans="3:57" ht="17.25" customHeight="1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spans="3:57" ht="17.25" customHeight="1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spans="3:57" ht="17.25" customHeight="1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spans="3:57" ht="17.25" customHeight="1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spans="3:57" ht="17.25" customHeight="1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spans="3:57" ht="17.25" customHeight="1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spans="3:57" ht="17.25" customHeight="1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spans="3:57" ht="17.25" customHeight="1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spans="3:57" ht="17.25" customHeight="1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spans="3:57" ht="17.25" customHeight="1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spans="3:57" ht="17.25" customHeight="1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spans="3:57" ht="17.25" customHeight="1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spans="3:57" ht="17.25" customHeight="1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spans="3:57" ht="17.25" customHeight="1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spans="3:57" ht="17.25" customHeight="1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spans="3:57" ht="17.25" customHeight="1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spans="3:57" ht="17.25" customHeight="1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spans="3:57" ht="17.25" customHeight="1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spans="3:57" ht="17.25" customHeight="1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spans="3:57" ht="17.25" customHeight="1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spans="3:57" ht="17.25" customHeight="1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spans="3:57" ht="17.25" customHeight="1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spans="3:57" ht="17.25" customHeight="1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spans="3:57" ht="17.25" customHeight="1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spans="3:57" ht="17.25" customHeight="1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spans="3:57" ht="17.25" customHeight="1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spans="3:57" ht="17.25" customHeight="1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spans="3:57" ht="17.25" customHeight="1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spans="3:57" ht="17.25" customHeight="1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spans="3:57" ht="17.25" customHeight="1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spans="3:57" ht="17.25" customHeight="1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spans="3:57" ht="17.25" customHeight="1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spans="3:57" ht="17.25" customHeight="1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spans="3:57" ht="17.25" customHeight="1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spans="3:57" ht="17.25" customHeight="1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spans="3:57" ht="17.25" customHeight="1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spans="3:57" ht="17.25" customHeight="1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spans="3:57" ht="17.25" customHeight="1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spans="3:57" ht="17.25" customHeight="1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spans="3:57" ht="17.25" customHeight="1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spans="3:57" ht="17.25" customHeight="1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spans="3:57" ht="17.25" customHeight="1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spans="3:57" ht="17.25" customHeigh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spans="3:57" ht="17.25" customHeight="1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spans="3:57" ht="17.25" customHeight="1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spans="3:57" ht="17.25" customHeight="1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spans="3:57" ht="17.25" customHeight="1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spans="3:57" ht="17.25" customHeight="1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spans="3:57" ht="17.25" customHeight="1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spans="3:57" ht="17.25" customHeight="1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spans="3:57" ht="17.25" customHeight="1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spans="3:57" ht="17.25" customHeight="1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spans="3:57" ht="17.25" customHeight="1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spans="3:57" ht="17.25" customHeight="1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spans="3:57" ht="17.25" customHeight="1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spans="3:57" ht="17.25" customHeight="1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spans="3:57" ht="17.25" customHeight="1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3:57" ht="17.25" customHeight="1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3:57" ht="17.25" customHeight="1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3:57" ht="17.25" customHeight="1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3:57" ht="17.25" customHeight="1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3:57" ht="17.25" customHeight="1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3:57" ht="17.25" customHeight="1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3:57" ht="17.25" customHeight="1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3:57" ht="17.25" customHeight="1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3:57" ht="17.25" customHeight="1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3:57" ht="17.25" customHeight="1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3:57" ht="17.25" customHeight="1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spans="3:57" ht="17.25" customHeight="1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spans="3:57" ht="17.25" customHeight="1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spans="3:57" ht="17.25" customHeight="1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spans="3:57" ht="17.25" customHeight="1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spans="3:57" ht="17.25" customHeight="1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spans="3:57" ht="17.25" customHeight="1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spans="3:57" ht="17.25" customHeight="1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spans="3:57" ht="17.25" customHeight="1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spans="3:57" ht="17.25" customHeight="1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spans="3:57" ht="17.25" customHeight="1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spans="3:57" ht="17.25" customHeight="1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spans="3:57" ht="17.25" customHeight="1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spans="3:57" ht="17.25" customHeight="1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spans="3:57" ht="17.25" customHeight="1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spans="3:57" ht="17.25" customHeight="1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spans="3:57" ht="17.25" customHeight="1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spans="3:57" ht="17.25" customHeight="1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spans="3:57" ht="17.25" customHeight="1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spans="3:57" ht="17.25" customHeight="1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spans="3:57" ht="17.25" customHeight="1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spans="3:57" ht="17.25" customHeight="1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spans="3:57" ht="17.25" customHeight="1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spans="3:57" ht="17.25" customHeight="1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spans="3:57" ht="17.25" customHeight="1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spans="3:57" ht="17.25" customHeight="1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</row>
    <row r="230" spans="3:57" ht="17.25" customHeight="1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</row>
    <row r="231" spans="3:57" ht="17.25" customHeight="1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</row>
    <row r="232" spans="3:57" ht="17.25" customHeight="1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</row>
    <row r="233" spans="3:57" ht="17.25" customHeight="1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</row>
    <row r="234" spans="3:57" ht="17.25" customHeight="1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</row>
    <row r="235" spans="3:57" ht="17.25" customHeight="1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</row>
    <row r="236" spans="3:57" ht="17.25" customHeight="1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</row>
    <row r="237" spans="3:57" ht="17.25" customHeight="1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</row>
    <row r="238" spans="3:57" ht="17.25" customHeight="1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</row>
    <row r="239" spans="3:57" ht="17.25" customHeight="1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</row>
    <row r="240" spans="3:57" ht="17.25" customHeight="1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</row>
    <row r="241" spans="3:57" ht="17.25" customHeight="1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</row>
    <row r="242" spans="3:57" ht="17.25" customHeight="1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</row>
    <row r="243" spans="3:57" ht="17.25" customHeight="1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</row>
    <row r="244" spans="3:57" ht="17.25" customHeight="1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</row>
    <row r="245" spans="3:57" ht="17.25" customHeight="1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</row>
    <row r="246" spans="3:57" ht="17.25" customHeight="1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</row>
    <row r="247" spans="3:57" ht="17.25" customHeight="1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</row>
    <row r="248" spans="3:57" ht="17.25" customHeight="1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</row>
    <row r="249" spans="3:57" ht="17.25" customHeight="1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</row>
    <row r="250" spans="3:57" ht="17.25" customHeight="1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</row>
    <row r="251" spans="3:57" ht="17.25" customHeight="1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</row>
    <row r="252" spans="3:57" ht="17.25" customHeight="1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</row>
    <row r="253" spans="3:57" ht="17.25" customHeight="1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</row>
    <row r="254" spans="3:57" ht="17.25" customHeight="1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</row>
    <row r="255" spans="3:57" ht="17.25" customHeight="1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</row>
    <row r="256" spans="3:57" ht="17.25" customHeight="1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</row>
    <row r="257" spans="3:57" ht="17.25" customHeight="1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</row>
    <row r="258" spans="3:57" ht="17.25" customHeight="1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</row>
    <row r="259" spans="3:57" ht="17.25" customHeight="1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</row>
    <row r="260" spans="3:57" ht="17.25" customHeight="1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</row>
    <row r="261" spans="3:57" ht="17.25" customHeight="1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</row>
    <row r="262" spans="3:57" ht="17.25" customHeight="1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</row>
    <row r="263" spans="3:57" ht="17.25" customHeight="1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</row>
    <row r="264" spans="3:57" ht="17.25" customHeight="1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</row>
    <row r="265" spans="3:57" ht="17.25" customHeight="1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</row>
    <row r="266" spans="3:57" ht="17.25" customHeight="1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</row>
    <row r="267" spans="3:57" ht="17.25" customHeight="1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</row>
    <row r="268" spans="3:57" ht="17.25" customHeight="1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</row>
    <row r="269" spans="3:57" ht="17.25" customHeight="1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</row>
    <row r="270" spans="3:57" ht="17.25" customHeight="1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</row>
    <row r="271" spans="3:57" ht="17.25" customHeight="1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</row>
    <row r="272" spans="3:57" ht="17.25" customHeight="1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</row>
    <row r="273" spans="3:57" ht="17.25" customHeight="1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</row>
    <row r="274" spans="3:57" ht="17.25" customHeight="1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</row>
    <row r="275" spans="3:57" ht="17.25" customHeight="1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</row>
    <row r="276" spans="3:57" ht="17.25" customHeight="1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</row>
    <row r="277" spans="3:57" ht="17.25" customHeight="1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</row>
    <row r="278" spans="3:57" ht="17.25" customHeight="1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</row>
    <row r="279" spans="3:57" ht="17.25" customHeight="1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</row>
    <row r="280" spans="3:57" ht="17.25" customHeight="1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</row>
    <row r="281" spans="3:57" ht="17.25" customHeight="1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</row>
    <row r="282" spans="3:57" ht="17.25" customHeight="1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</row>
    <row r="283" spans="3:57" ht="17.25" customHeight="1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</row>
    <row r="284" spans="3:57" ht="17.25" customHeight="1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</row>
    <row r="285" spans="3:57" ht="17.25" customHeight="1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</row>
    <row r="286" spans="3:57" ht="17.25" customHeight="1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</row>
    <row r="287" spans="3:57" ht="17.25" customHeight="1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</row>
    <row r="288" spans="3:57" ht="17.25" customHeight="1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</row>
    <row r="289" spans="3:57" ht="17.25" customHeight="1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</row>
    <row r="290" spans="3:57" ht="17.25" customHeight="1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</row>
    <row r="291" spans="3:57" ht="17.25" customHeight="1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</row>
    <row r="292" spans="3:57" ht="17.25" customHeight="1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</row>
    <row r="293" spans="3:57" ht="17.25" customHeight="1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</row>
    <row r="294" spans="3:57" ht="17.25" customHeight="1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</row>
    <row r="295" spans="3:57" ht="17.25" customHeight="1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</row>
    <row r="296" spans="3:57" ht="17.25" customHeight="1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</row>
    <row r="297" spans="3:57" ht="17.25" customHeight="1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</row>
    <row r="298" spans="3:57" ht="17.25" customHeight="1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</row>
    <row r="299" spans="3:57" ht="17.25" customHeight="1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</row>
    <row r="300" spans="3:57" ht="17.25" customHeight="1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</row>
    <row r="301" spans="3:57" ht="17.25" customHeight="1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</row>
    <row r="302" spans="3:57" ht="17.25" customHeight="1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</row>
    <row r="303" spans="3:57" ht="17.25" customHeight="1"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</row>
    <row r="304" spans="3:57" ht="17.25" customHeight="1"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</row>
    <row r="305" spans="3:57" ht="17.25" customHeight="1"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</row>
    <row r="306" spans="3:57" ht="17.25" customHeight="1"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</row>
    <row r="307" spans="3:57" ht="17.25" customHeight="1"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</row>
    <row r="308" spans="3:57" ht="17.25" customHeight="1"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</row>
    <row r="309" spans="3:57" ht="17.25" customHeight="1"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</row>
    <row r="310" spans="3:57" ht="17.25" customHeight="1"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</row>
    <row r="311" spans="3:57" ht="17.25" customHeight="1"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</row>
    <row r="312" spans="3:57" ht="17.25" customHeight="1"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</row>
    <row r="313" spans="3:57" ht="17.25" customHeight="1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</row>
    <row r="314" spans="3:57" ht="17.25" customHeight="1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</row>
    <row r="315" spans="3:57" ht="17.25" customHeight="1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</row>
    <row r="316" spans="3:57" ht="17.25" customHeight="1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</row>
    <row r="317" spans="3:57" ht="17.25" customHeight="1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</row>
    <row r="318" spans="3:57" ht="17.25" customHeight="1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</row>
    <row r="319" spans="3:57" ht="17.25" customHeight="1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</row>
    <row r="320" spans="3:57" ht="17.25" customHeight="1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</row>
    <row r="321" spans="3:57" ht="17.25" customHeight="1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</row>
    <row r="322" spans="3:57" ht="17.25" customHeight="1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</row>
    <row r="323" spans="3:57" ht="17.25" customHeight="1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</row>
    <row r="324" spans="3:57" ht="17.25" customHeight="1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</row>
    <row r="325" spans="3:57" ht="17.25" customHeight="1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</row>
    <row r="326" spans="3:57" ht="17.25" customHeight="1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</row>
    <row r="327" spans="3:57" ht="17.25" customHeight="1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</row>
    <row r="328" spans="3:57" ht="17.25" customHeight="1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</row>
    <row r="329" spans="3:57" ht="17.25" customHeight="1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</row>
    <row r="330" spans="3:57" ht="17.25" customHeight="1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</row>
    <row r="331" spans="3:57" ht="17.25" customHeight="1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</row>
    <row r="332" spans="3:57" ht="17.25" customHeight="1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</row>
    <row r="333" spans="3:57" ht="17.25" customHeight="1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</row>
    <row r="334" spans="3:57" ht="17.25" customHeight="1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</row>
    <row r="335" spans="3:57" ht="17.25" customHeight="1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</row>
    <row r="336" spans="3:57" ht="17.25" customHeight="1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</row>
    <row r="337" spans="3:57" ht="17.25" customHeight="1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</row>
    <row r="338" spans="3:57" ht="17.25" customHeight="1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</row>
    <row r="339" spans="3:57" ht="17.25" customHeight="1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</row>
    <row r="340" spans="3:57" ht="17.25" customHeight="1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</row>
    <row r="341" spans="3:57" ht="17.25" customHeight="1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</row>
    <row r="342" spans="3:57" ht="17.25" customHeight="1"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</row>
    <row r="343" spans="3:57" ht="17.25" customHeight="1"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</row>
    <row r="344" spans="3:57" ht="17.25" customHeight="1"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</row>
    <row r="345" spans="3:57" ht="17.25" customHeight="1"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</row>
    <row r="346" spans="3:57" ht="17.25" customHeight="1"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</row>
    <row r="347" spans="3:57" ht="17.25" customHeight="1"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</row>
    <row r="348" spans="3:57" ht="17.25" customHeight="1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</row>
    <row r="349" spans="3:57" ht="17.25" customHeight="1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</row>
    <row r="350" spans="3:57" ht="17.25" customHeight="1"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</row>
    <row r="351" spans="3:57" ht="17.25" customHeight="1"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</row>
    <row r="352" spans="3:57" ht="17.25" customHeight="1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</row>
    <row r="353" spans="3:57" ht="17.25" customHeight="1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</row>
    <row r="354" spans="3:57" ht="17.25" customHeight="1"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</row>
    <row r="355" spans="3:57" ht="17.25" customHeight="1"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</row>
    <row r="356" spans="3:57" ht="17.25" customHeight="1"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</row>
    <row r="357" spans="3:57" ht="17.25" customHeight="1"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</row>
    <row r="358" spans="3:57" ht="17.25" customHeight="1"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</row>
    <row r="359" spans="3:57" ht="17.25" customHeight="1"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</row>
    <row r="360" spans="3:57" ht="17.25" customHeight="1"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</row>
    <row r="361" spans="3:57" ht="17.25" customHeight="1"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</row>
    <row r="362" spans="3:57" ht="17.25" customHeight="1"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</row>
    <row r="363" spans="3:57" ht="17.25" customHeight="1"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</row>
    <row r="364" spans="3:57" ht="17.25" customHeight="1"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</row>
    <row r="365" spans="3:57" ht="17.25" customHeight="1"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</row>
    <row r="366" spans="3:57" ht="17.25" customHeight="1"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</row>
    <row r="367" spans="3:57" ht="17.25" customHeight="1"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</row>
    <row r="368" spans="3:57" ht="17.25" customHeight="1"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</row>
    <row r="369" spans="3:57" ht="17.25" customHeight="1"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</row>
    <row r="370" spans="3:57" ht="17.25" customHeight="1"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</row>
    <row r="371" spans="3:57" ht="17.25" customHeight="1"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</row>
    <row r="372" spans="3:57" ht="17.25" customHeight="1"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</row>
    <row r="373" spans="3:57" ht="17.25" customHeight="1"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</row>
    <row r="374" spans="3:57" ht="17.25" customHeight="1"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</row>
    <row r="375" spans="3:57" ht="17.25" customHeight="1"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</row>
    <row r="376" spans="3:57" ht="17.25" customHeight="1"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</row>
    <row r="377" spans="3:57" ht="17.25" customHeight="1"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</row>
    <row r="378" spans="3:57" ht="17.25" customHeight="1"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</row>
    <row r="379" spans="3:57" ht="17.25" customHeight="1"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</row>
    <row r="380" spans="3:57" ht="17.25" customHeight="1"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</row>
    <row r="381" spans="3:57" ht="17.25" customHeight="1"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</row>
    <row r="382" spans="3:57" ht="17.25" customHeight="1"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</row>
    <row r="383" spans="3:57" ht="17.25" customHeight="1"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</row>
    <row r="384" spans="3:57" ht="17.25" customHeight="1"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</row>
    <row r="385" spans="3:57" ht="17.25" customHeight="1"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</row>
    <row r="386" spans="3:57" ht="17.25" customHeight="1"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</row>
    <row r="387" spans="3:57" ht="17.25" customHeight="1"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</row>
    <row r="388" spans="3:57" ht="17.25" customHeight="1"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</row>
    <row r="389" spans="3:57" ht="17.25" customHeight="1"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</row>
    <row r="390" spans="3:57" ht="17.25" customHeight="1"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</row>
    <row r="391" spans="3:57" ht="17.25" customHeight="1"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</row>
    <row r="392" spans="3:57" ht="17.25" customHeight="1"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</row>
    <row r="393" spans="3:57" ht="17.25" customHeight="1"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</row>
    <row r="394" spans="3:57" ht="17.25" customHeight="1"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</row>
    <row r="395" spans="3:57" ht="17.25" customHeight="1"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</row>
    <row r="396" spans="3:57" ht="17.25" customHeight="1"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</row>
    <row r="397" spans="3:57" ht="17.25" customHeight="1"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</row>
    <row r="398" spans="3:57" ht="17.25" customHeight="1"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</row>
    <row r="399" spans="3:57" ht="17.25" customHeight="1"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</row>
    <row r="400" spans="3:57" ht="17.25" customHeight="1"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</row>
    <row r="401" spans="3:57" ht="17.25" customHeight="1"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</row>
    <row r="402" spans="3:57" ht="17.25" customHeight="1"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</row>
    <row r="403" spans="3:57" ht="17.25" customHeight="1"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</row>
    <row r="404" spans="3:57" ht="17.25" customHeight="1"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</row>
    <row r="405" spans="3:57" ht="17.25" customHeight="1"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</row>
    <row r="406" spans="3:57" ht="17.25" customHeight="1"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</row>
    <row r="407" spans="3:57" ht="17.25" customHeight="1"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</row>
    <row r="408" spans="3:57" ht="17.25" customHeight="1"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</row>
    <row r="409" spans="3:57" ht="17.25" customHeight="1"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</row>
    <row r="410" spans="3:57" ht="17.25" customHeight="1"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</row>
    <row r="411" spans="3:57" ht="17.25" customHeight="1"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</row>
    <row r="412" spans="3:57" ht="17.25" customHeight="1"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</row>
    <row r="413" spans="3:57" ht="17.25" customHeight="1"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</row>
    <row r="414" spans="3:57" ht="17.25" customHeight="1"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</row>
    <row r="415" spans="3:57" ht="17.25" customHeight="1"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</row>
    <row r="416" spans="3:57" ht="17.25" customHeight="1"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</row>
    <row r="417" spans="3:57" ht="17.25" customHeight="1"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</row>
    <row r="418" spans="3:57" ht="17.25" customHeight="1"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</row>
    <row r="419" spans="3:57" ht="17.25" customHeight="1"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</row>
    <row r="420" spans="3:57" ht="17.25" customHeight="1"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</row>
    <row r="421" spans="3:57" ht="17.25" customHeight="1"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</row>
    <row r="422" spans="3:57" ht="17.25" customHeight="1"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</row>
    <row r="423" spans="3:57" ht="17.25" customHeight="1"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</row>
    <row r="424" spans="3:57" ht="17.25" customHeight="1"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</row>
    <row r="425" spans="3:57" ht="17.25" customHeight="1"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</row>
    <row r="426" spans="3:57" ht="17.25" customHeight="1"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</row>
    <row r="427" spans="3:57" ht="17.25" customHeight="1"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</row>
    <row r="428" spans="3:57" ht="17.25" customHeight="1"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</row>
    <row r="429" spans="3:57" ht="17.25" customHeight="1"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</row>
    <row r="430" spans="3:57" ht="17.25" customHeight="1"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</row>
    <row r="431" spans="3:57" ht="17.25" customHeight="1"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</row>
    <row r="432" spans="3:57" ht="17.25" customHeight="1"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</row>
    <row r="433" spans="3:57" ht="17.25" customHeight="1"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</row>
    <row r="434" spans="3:57" ht="17.25" customHeight="1"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</row>
    <row r="435" spans="3:57" ht="17.25" customHeight="1"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</row>
    <row r="436" spans="3:57" ht="17.25" customHeight="1"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</row>
    <row r="437" spans="3:57" ht="17.25" customHeight="1"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</row>
    <row r="438" spans="3:57" ht="17.25" customHeight="1"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</row>
    <row r="439" spans="3:57" ht="17.25" customHeight="1"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</row>
    <row r="440" spans="3:57" ht="17.25" customHeight="1"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</row>
    <row r="441" spans="3:57" ht="17.25" customHeight="1"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</row>
    <row r="442" spans="3:57" ht="17.25" customHeight="1"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</row>
    <row r="443" spans="3:57" ht="17.25" customHeight="1"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</row>
    <row r="444" spans="3:57" ht="17.25" customHeight="1"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</row>
    <row r="445" spans="3:57" ht="17.25" customHeight="1"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</row>
    <row r="446" spans="3:57" ht="17.25" customHeight="1"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</row>
    <row r="447" spans="3:57" ht="17.25" customHeight="1"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</row>
    <row r="448" spans="3:57" ht="17.25" customHeight="1"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</row>
    <row r="449" spans="3:57" ht="17.25" customHeight="1"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</row>
    <row r="450" spans="3:57" ht="17.25" customHeight="1"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</row>
    <row r="451" spans="3:57" ht="17.25" customHeight="1"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</row>
    <row r="452" spans="3:57" ht="17.25" customHeight="1"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</row>
    <row r="453" spans="3:57" ht="17.25" customHeight="1"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</row>
    <row r="454" spans="3:57" ht="17.25" customHeight="1"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</row>
    <row r="455" spans="3:57" ht="17.25" customHeight="1"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</row>
    <row r="456" spans="3:57" ht="17.25" customHeight="1"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</row>
    <row r="457" spans="3:57" ht="17.25" customHeight="1"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</row>
    <row r="458" spans="3:57" ht="17.25" customHeight="1"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</row>
    <row r="459" spans="3:57" ht="17.25" customHeight="1"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</row>
    <row r="460" spans="3:57" ht="17.25" customHeight="1"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</row>
    <row r="461" spans="3:57" ht="17.25" customHeight="1"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</row>
    <row r="462" spans="3:57" ht="17.25" customHeight="1"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</row>
    <row r="463" spans="3:57" ht="17.25" customHeight="1"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</row>
    <row r="464" spans="3:57" ht="17.25" customHeight="1"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</row>
    <row r="465" spans="3:57" ht="17.25" customHeight="1"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</row>
    <row r="466" spans="3:57" ht="17.25" customHeight="1"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</row>
    <row r="467" spans="3:57" ht="17.25" customHeight="1"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</row>
    <row r="468" spans="3:57" ht="17.25" customHeight="1"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</row>
    <row r="469" spans="3:57" ht="17.25" customHeight="1"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</row>
    <row r="470" spans="3:57" ht="17.25" customHeight="1"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</row>
    <row r="471" spans="3:57" ht="17.25" customHeight="1"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</row>
    <row r="472" spans="3:57" ht="17.25" customHeight="1"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</row>
    <row r="473" spans="3:57" ht="17.25" customHeight="1"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</row>
    <row r="474" spans="3:57" ht="17.25" customHeight="1"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</row>
    <row r="475" spans="3:57" ht="17.25" customHeight="1"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</row>
    <row r="476" spans="3:57" ht="17.25" customHeight="1"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</row>
    <row r="477" spans="3:57" ht="17.25" customHeight="1"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</row>
    <row r="478" spans="3:57" ht="17.25" customHeight="1"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</row>
    <row r="479" spans="3:57" ht="17.25" customHeight="1"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</row>
    <row r="480" spans="3:57" ht="17.25" customHeight="1"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</row>
    <row r="481" spans="3:57" ht="17.25" customHeight="1"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</row>
    <row r="482" spans="3:57" ht="17.25" customHeight="1"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</row>
    <row r="483" spans="3:57" ht="17.25" customHeight="1"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</row>
    <row r="484" spans="3:57" ht="17.25" customHeight="1"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</row>
    <row r="485" spans="3:57" ht="17.25" customHeight="1"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</row>
    <row r="486" spans="3:57" ht="17.25" customHeight="1"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</row>
    <row r="487" spans="3:57" ht="17.25" customHeight="1"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</row>
    <row r="488" spans="3:57" ht="17.25" customHeight="1"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</row>
    <row r="489" spans="3:57" ht="17.25" customHeight="1"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</row>
    <row r="490" spans="3:57" ht="17.25" customHeight="1"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</row>
    <row r="491" spans="3:57" ht="17.25" customHeight="1"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</row>
    <row r="492" spans="3:57" ht="17.25" customHeight="1"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</row>
    <row r="493" spans="3:57" ht="17.25" customHeight="1"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</row>
    <row r="494" spans="3:57" ht="17.25" customHeight="1"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</row>
    <row r="495" spans="3:57" ht="17.25" customHeight="1"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</row>
    <row r="496" spans="3:57" ht="17.25" customHeight="1"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</row>
    <row r="497" spans="3:57" ht="17.25" customHeight="1"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</row>
    <row r="498" spans="3:57" ht="17.25" customHeight="1"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</row>
    <row r="499" spans="3:57" ht="17.25" customHeight="1"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</row>
    <row r="500" spans="3:57" ht="17.25" customHeight="1"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</row>
    <row r="501" spans="3:57" ht="17.25" customHeight="1"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</row>
    <row r="502" spans="3:57" ht="17.25" customHeight="1"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</row>
    <row r="503" spans="3:57" ht="17.25" customHeight="1"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</row>
    <row r="504" spans="3:57" ht="17.25" customHeight="1"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</row>
    <row r="505" spans="3:57" ht="17.25" customHeight="1"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</row>
    <row r="506" spans="3:57" ht="17.25" customHeight="1"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</row>
    <row r="507" spans="3:57" ht="17.25" customHeight="1"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</row>
    <row r="508" spans="3:57" ht="17.25" customHeight="1"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</row>
    <row r="509" spans="3:57" ht="17.25" customHeight="1"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</row>
    <row r="510" spans="3:57" ht="17.25" customHeight="1"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</row>
    <row r="511" spans="3:57" ht="17.25" customHeight="1"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</row>
    <row r="512" spans="3:57" ht="17.25" customHeight="1"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</row>
    <row r="513" spans="3:57" ht="17.25" customHeight="1"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</row>
    <row r="514" spans="3:57" ht="17.25" customHeight="1"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</row>
    <row r="515" spans="3:57" ht="17.25" customHeight="1"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</row>
    <row r="516" spans="3:57" ht="17.25" customHeight="1"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</row>
    <row r="517" spans="3:57" ht="17.25" customHeight="1"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</row>
    <row r="518" spans="3:57" ht="17.25" customHeight="1"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</row>
    <row r="519" spans="3:57" ht="17.25" customHeight="1"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</row>
    <row r="520" spans="3:57" ht="17.25" customHeight="1"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</row>
    <row r="521" spans="3:57" ht="17.25" customHeight="1"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</row>
    <row r="522" spans="3:57" ht="17.25" customHeight="1"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</row>
    <row r="523" spans="3:57" ht="17.25" customHeight="1"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</row>
    <row r="524" spans="3:57" ht="17.25" customHeight="1"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</row>
    <row r="525" spans="3:57" ht="17.25" customHeight="1"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</row>
    <row r="526" spans="3:57" ht="17.25" customHeight="1"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</row>
    <row r="527" spans="3:57" ht="17.25" customHeight="1"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</row>
    <row r="528" spans="3:57" ht="17.25" customHeight="1"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</row>
    <row r="529" spans="3:57" ht="17.25" customHeight="1"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</row>
    <row r="530" spans="3:57" ht="17.25" customHeight="1"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</row>
    <row r="531" spans="3:57" ht="17.25" customHeight="1"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</row>
    <row r="532" spans="3:57" ht="17.25" customHeight="1"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</row>
    <row r="533" spans="3:57" ht="17.25" customHeight="1"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</row>
    <row r="534" spans="3:57" ht="17.25" customHeight="1"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</row>
    <row r="535" spans="3:57" ht="17.25" customHeight="1"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</row>
    <row r="536" spans="3:57" ht="17.25" customHeight="1"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</row>
    <row r="537" spans="3:57" ht="17.25" customHeight="1"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</row>
    <row r="538" spans="3:57" ht="17.25" customHeight="1"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</row>
    <row r="539" spans="3:57" ht="17.25" customHeight="1"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</row>
    <row r="540" spans="3:57" ht="17.25" customHeight="1"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</row>
    <row r="541" spans="3:57" ht="17.25" customHeight="1"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</row>
    <row r="542" spans="3:57" ht="17.25" customHeight="1"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</row>
    <row r="543" spans="3:57" ht="17.25" customHeight="1"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</row>
    <row r="544" spans="3:57" ht="17.25" customHeight="1"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</row>
    <row r="545" spans="3:57" ht="17.25" customHeight="1"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</row>
    <row r="546" spans="3:57" ht="17.25" customHeight="1"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</row>
    <row r="547" spans="3:57" ht="17.25" customHeight="1"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</row>
    <row r="548" spans="3:57" ht="17.25" customHeight="1"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</row>
    <row r="549" spans="3:57" ht="17.25" customHeight="1"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</row>
    <row r="550" spans="3:57" ht="17.25" customHeight="1"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</row>
    <row r="551" spans="3:57" ht="17.25" customHeight="1"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</row>
    <row r="552" spans="3:57" ht="17.25" customHeight="1"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</row>
    <row r="553" spans="3:57" ht="17.25" customHeight="1"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</row>
    <row r="554" spans="3:57" ht="17.25" customHeight="1"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</row>
    <row r="555" spans="3:57" ht="17.25" customHeight="1"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</row>
    <row r="556" spans="3:57" ht="17.25" customHeight="1"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</row>
    <row r="557" spans="3:57" ht="17.25" customHeight="1"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</row>
    <row r="558" spans="3:57" ht="17.25" customHeight="1"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</row>
    <row r="559" spans="3:57" ht="17.25" customHeight="1"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</row>
    <row r="560" spans="3:57" ht="17.25" customHeight="1"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</row>
    <row r="561" spans="3:57" ht="17.25" customHeight="1"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</row>
    <row r="562" spans="3:57" ht="17.25" customHeight="1"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</row>
    <row r="563" spans="3:57" ht="17.25" customHeight="1"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</row>
    <row r="564" spans="3:57" ht="17.25" customHeight="1"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</row>
    <row r="565" spans="3:57" ht="17.25" customHeight="1"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</row>
    <row r="566" spans="3:57" ht="17.25" customHeight="1"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</row>
    <row r="567" spans="3:57" ht="17.25" customHeight="1"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</row>
    <row r="568" spans="3:57" ht="17.25" customHeight="1"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</row>
    <row r="569" spans="3:57" ht="17.25" customHeight="1"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</row>
    <row r="570" spans="3:57" ht="17.25" customHeight="1"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</row>
    <row r="571" spans="3:57" ht="17.25" customHeight="1"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</row>
    <row r="572" spans="3:57" ht="17.25" customHeight="1"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</row>
    <row r="573" spans="3:57" ht="17.25" customHeight="1"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</row>
    <row r="574" spans="3:57" ht="17.25" customHeight="1"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</row>
    <row r="575" spans="3:57" ht="17.25" customHeight="1"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</row>
    <row r="576" spans="3:57" ht="17.25" customHeight="1"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</row>
    <row r="577" spans="3:57" ht="17.25" customHeight="1"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</row>
    <row r="578" spans="3:57" ht="17.25" customHeight="1"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</row>
    <row r="579" spans="3:57" ht="17.25" customHeight="1"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</row>
    <row r="580" spans="3:57" ht="17.25" customHeight="1"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</row>
    <row r="581" spans="3:57" ht="17.25" customHeight="1"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</row>
    <row r="582" spans="3:57" ht="17.25" customHeight="1"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</row>
    <row r="583" spans="3:57" ht="17.25" customHeight="1"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</row>
    <row r="584" spans="3:57" ht="17.25" customHeight="1"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</row>
    <row r="585" spans="3:57" ht="17.25" customHeight="1"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</row>
    <row r="586" spans="3:57" ht="17.25" customHeight="1"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</row>
    <row r="587" spans="3:57" ht="17.25" customHeight="1"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</row>
    <row r="588" spans="3:57" ht="17.25" customHeight="1"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</row>
    <row r="589" spans="3:57" ht="17.25" customHeight="1"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</row>
    <row r="590" spans="3:57" ht="17.25" customHeight="1"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</row>
    <row r="591" spans="3:57" ht="17.25" customHeight="1"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</row>
    <row r="592" spans="3:57" ht="17.25" customHeight="1"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</row>
    <row r="593" spans="3:57" ht="17.25" customHeight="1"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</row>
    <row r="594" spans="3:57" ht="17.25" customHeight="1"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</row>
    <row r="595" spans="3:57" ht="17.25" customHeight="1"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</row>
    <row r="596" spans="3:57" ht="17.25" customHeight="1"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</row>
    <row r="597" spans="3:57" ht="17.25" customHeight="1"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</row>
    <row r="598" spans="3:57" ht="17.25" customHeight="1"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</row>
    <row r="599" spans="3:57" ht="17.25" customHeight="1"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</row>
    <row r="600" spans="3:57" ht="17.25" customHeight="1"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</row>
    <row r="601" spans="3:57" ht="17.25" customHeight="1"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</row>
    <row r="602" spans="3:57" ht="17.25" customHeight="1"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</row>
    <row r="603" spans="3:57" ht="17.25" customHeight="1"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</row>
    <row r="604" spans="3:57" ht="17.25" customHeight="1"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</row>
    <row r="605" spans="3:57" ht="17.25" customHeight="1"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</row>
    <row r="606" spans="3:57" ht="17.25" customHeight="1"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</row>
    <row r="607" spans="3:57" ht="17.25" customHeight="1"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</row>
    <row r="608" spans="3:57" ht="17.25" customHeight="1"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</row>
    <row r="609" spans="3:57" ht="17.25" customHeight="1"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</row>
    <row r="610" spans="3:57" ht="17.25" customHeight="1"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</row>
    <row r="611" spans="3:57" ht="17.25" customHeight="1"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</row>
    <row r="612" spans="3:57" ht="17.25" customHeight="1"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</row>
    <row r="613" spans="3:57" ht="17.25" customHeight="1"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</row>
    <row r="614" spans="3:57" ht="17.25" customHeight="1"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</row>
    <row r="615" spans="3:57" ht="17.25" customHeight="1"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</row>
    <row r="616" spans="3:57" ht="17.25" customHeight="1"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</row>
    <row r="617" spans="3:57" ht="17.25" customHeight="1"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</row>
    <row r="618" spans="3:57" ht="17.25" customHeight="1"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</row>
    <row r="619" spans="3:57" ht="17.25" customHeight="1"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</row>
    <row r="620" spans="3:57" ht="17.25" customHeight="1"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</row>
    <row r="621" spans="3:57" ht="17.25" customHeight="1"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</row>
    <row r="622" spans="3:57" ht="17.25" customHeight="1"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</row>
    <row r="623" spans="3:57" ht="17.25" customHeight="1"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</row>
    <row r="624" spans="3:57" ht="17.25" customHeight="1"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</row>
    <row r="625" spans="3:57" ht="17.25" customHeight="1"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</row>
    <row r="626" spans="3:57" ht="17.25" customHeight="1"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</row>
    <row r="627" spans="3:57" ht="17.25" customHeight="1"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</row>
    <row r="628" spans="3:57" ht="17.25" customHeight="1"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</row>
    <row r="629" spans="3:57" ht="17.25" customHeight="1"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</row>
    <row r="630" spans="3:57" ht="17.25" customHeight="1"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</row>
    <row r="631" spans="3:57" ht="17.25" customHeight="1"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</row>
    <row r="632" spans="3:57" ht="17.25" customHeight="1"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</row>
    <row r="633" spans="3:57" ht="17.25" customHeight="1"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</row>
    <row r="634" spans="3:57" ht="17.25" customHeight="1"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</row>
    <row r="635" spans="3:57" ht="17.25" customHeight="1"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</row>
    <row r="636" spans="3:57" ht="17.25" customHeight="1"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</row>
    <row r="637" spans="3:57" ht="17.25" customHeight="1"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</row>
    <row r="638" spans="3:57" ht="17.25" customHeight="1"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</row>
    <row r="639" spans="3:57" ht="17.25" customHeight="1"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</row>
    <row r="640" spans="3:57" ht="17.25" customHeight="1"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</row>
    <row r="641" spans="3:57" ht="17.25" customHeight="1"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</row>
    <row r="642" spans="3:57" ht="17.25" customHeight="1"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</row>
    <row r="643" spans="3:57" ht="17.25" customHeight="1"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</row>
    <row r="644" spans="3:57" ht="17.25" customHeight="1"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</row>
    <row r="645" spans="3:57" ht="17.25" customHeight="1"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</row>
    <row r="646" spans="3:57" ht="17.25" customHeight="1"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</row>
    <row r="647" spans="3:57" ht="17.25" customHeight="1"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</row>
    <row r="648" spans="3:57" ht="17.25" customHeight="1"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</row>
    <row r="649" spans="3:57" ht="17.25" customHeight="1"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</row>
    <row r="650" spans="3:57" ht="17.25" customHeight="1"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</row>
    <row r="651" spans="3:57" ht="17.25" customHeight="1"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</row>
    <row r="652" spans="3:57" ht="17.25" customHeight="1"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</row>
    <row r="653" spans="3:57" ht="17.25" customHeight="1"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</row>
    <row r="654" spans="3:57" ht="17.25" customHeight="1"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</row>
    <row r="655" spans="3:57" ht="17.25" customHeight="1"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</row>
    <row r="656" spans="3:57" ht="17.25" customHeight="1"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</row>
    <row r="657" spans="3:57" ht="17.25" customHeight="1"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</row>
    <row r="658" spans="3:57" ht="17.25" customHeight="1"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</row>
    <row r="659" spans="3:57" ht="17.25" customHeight="1"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</row>
    <row r="660" spans="3:57" ht="17.25" customHeight="1"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</row>
    <row r="661" spans="3:57" ht="17.25" customHeight="1"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</row>
    <row r="662" spans="3:57" ht="17.25" customHeight="1"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</row>
    <row r="663" spans="3:57" ht="17.25" customHeight="1"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</row>
    <row r="664" spans="3:57" ht="17.25" customHeight="1"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</row>
    <row r="665" spans="3:57" ht="17.25" customHeight="1"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</row>
    <row r="666" spans="3:57" ht="17.25" customHeight="1"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</row>
    <row r="667" spans="3:57" ht="17.25" customHeight="1"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</row>
    <row r="668" spans="3:57" ht="17.25" customHeight="1"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</row>
    <row r="669" spans="3:57" ht="17.25" customHeight="1"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</row>
    <row r="670" spans="3:57" ht="17.25" customHeight="1"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</row>
    <row r="671" spans="3:57" ht="17.25" customHeight="1"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</row>
    <row r="672" spans="3:57" ht="17.25" customHeight="1"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</row>
    <row r="673" spans="3:57" ht="17.25" customHeight="1"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</row>
    <row r="674" spans="3:57" ht="17.25" customHeight="1"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</row>
    <row r="675" spans="3:57" ht="17.25" customHeight="1"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</row>
    <row r="676" spans="3:57" ht="17.25" customHeight="1"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</row>
    <row r="677" spans="3:57" ht="17.25" customHeight="1"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</row>
    <row r="678" spans="3:57" ht="17.25" customHeight="1"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</row>
    <row r="679" spans="3:57" ht="17.25" customHeight="1"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</row>
    <row r="680" spans="3:57" ht="17.25" customHeight="1"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</row>
    <row r="681" spans="3:57" ht="17.25" customHeight="1"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</row>
    <row r="682" spans="3:57" ht="17.25" customHeight="1"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</row>
    <row r="683" spans="3:57" ht="17.25" customHeight="1"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</row>
    <row r="684" spans="3:57" ht="17.25" customHeight="1"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</row>
    <row r="685" spans="3:57" ht="17.25" customHeight="1"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</row>
    <row r="686" spans="3:57" ht="17.25" customHeight="1"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</row>
    <row r="687" spans="3:57" ht="17.25" customHeight="1"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</row>
    <row r="688" spans="3:57" ht="17.25" customHeight="1"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</row>
    <row r="689" spans="3:57" ht="17.25" customHeight="1"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</row>
    <row r="690" spans="3:57" ht="17.25" customHeight="1"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</row>
    <row r="691" spans="3:57" ht="17.25" customHeight="1"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</row>
    <row r="692" spans="3:57" ht="17.25" customHeight="1"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</row>
    <row r="693" spans="3:57" ht="17.25" customHeight="1"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</row>
    <row r="694" spans="3:57" ht="17.25" customHeight="1"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</row>
    <row r="695" spans="3:57" ht="17.25" customHeight="1"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</row>
    <row r="696" spans="3:57" ht="17.25" customHeight="1"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</row>
    <row r="697" spans="3:57" ht="17.25" customHeight="1"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</row>
    <row r="698" spans="3:57" ht="17.25" customHeight="1"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</row>
    <row r="699" spans="3:57" ht="17.25" customHeight="1"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</row>
    <row r="700" spans="3:57" ht="17.25" customHeight="1"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</row>
    <row r="701" spans="3:57" ht="17.25" customHeight="1"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</row>
    <row r="702" spans="3:57" ht="17.25" customHeight="1"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</row>
    <row r="703" spans="3:57" ht="17.25" customHeight="1"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</row>
    <row r="704" spans="3:57" ht="17.25" customHeight="1"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</row>
    <row r="705" spans="3:57" ht="17.25" customHeight="1"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</row>
    <row r="706" spans="3:57" ht="17.25" customHeight="1"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</row>
    <row r="707" spans="3:57" ht="17.25" customHeight="1"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</row>
    <row r="708" spans="3:57" ht="17.25" customHeight="1"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</row>
    <row r="709" spans="3:57" ht="17.25" customHeight="1"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</row>
    <row r="710" spans="3:57" ht="17.25" customHeight="1"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</row>
    <row r="711" spans="3:57" ht="17.25" customHeight="1"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</row>
    <row r="712" spans="3:57" ht="17.25" customHeight="1"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</row>
    <row r="713" spans="3:57" ht="17.25" customHeight="1"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</row>
    <row r="714" spans="3:57" ht="17.25" customHeight="1"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</row>
    <row r="715" spans="3:57" ht="17.25" customHeight="1"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</row>
    <row r="716" spans="3:57" ht="17.25" customHeight="1"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</row>
    <row r="717" spans="3:57" ht="17.25" customHeight="1"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</row>
    <row r="718" spans="3:57" ht="17.25" customHeight="1"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</row>
    <row r="719" spans="3:57" ht="17.25" customHeight="1"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</row>
    <row r="720" spans="3:57" ht="17.25" customHeight="1"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</row>
    <row r="721" spans="3:57" ht="17.25" customHeight="1"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</row>
    <row r="722" spans="3:57" ht="17.25" customHeight="1"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</row>
    <row r="723" spans="3:57" ht="17.25" customHeight="1"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</row>
    <row r="724" spans="3:57" ht="17.25" customHeight="1"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</row>
    <row r="725" spans="3:57" ht="17.25" customHeight="1"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</row>
    <row r="726" spans="3:57" ht="17.25" customHeight="1"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</row>
    <row r="727" spans="3:57" ht="17.25" customHeight="1"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</row>
    <row r="728" spans="3:57" ht="17.25" customHeight="1"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</row>
    <row r="729" spans="3:57" ht="17.25" customHeight="1"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</row>
    <row r="730" spans="3:57" ht="17.25" customHeight="1"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</row>
    <row r="731" spans="3:57" ht="17.25" customHeight="1"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</row>
    <row r="732" spans="3:57" ht="17.25" customHeight="1"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</row>
    <row r="733" spans="3:57" ht="17.25" customHeight="1"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</row>
    <row r="734" spans="3:57" ht="17.25" customHeight="1"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</row>
    <row r="735" spans="3:57" ht="17.25" customHeight="1"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</row>
    <row r="736" spans="3:57" ht="17.25" customHeight="1"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</row>
    <row r="737" spans="3:57" ht="17.25" customHeight="1"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</row>
    <row r="738" spans="3:57" ht="17.25" customHeight="1"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</row>
    <row r="739" spans="3:57" ht="17.25" customHeight="1"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</row>
    <row r="740" spans="3:57" ht="17.25" customHeight="1"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</row>
    <row r="741" spans="3:57" ht="17.25" customHeight="1"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</row>
    <row r="742" spans="3:57" ht="17.25" customHeight="1"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</row>
    <row r="743" spans="3:57" ht="17.25" customHeight="1"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</row>
    <row r="744" spans="3:57" ht="17.25" customHeight="1"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</row>
    <row r="745" spans="3:57" ht="17.25" customHeight="1"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</row>
    <row r="746" spans="3:57" ht="17.25" customHeight="1"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</row>
    <row r="747" spans="3:57" ht="17.25" customHeight="1"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</row>
    <row r="748" spans="3:57" ht="17.25" customHeight="1"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</row>
    <row r="749" spans="3:57" ht="17.25" customHeight="1"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</row>
    <row r="750" spans="3:57" ht="17.25" customHeight="1"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</row>
    <row r="751" spans="3:57" ht="17.25" customHeight="1"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</row>
    <row r="752" spans="3:57" ht="17.25" customHeight="1"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</row>
    <row r="753" spans="3:57" ht="17.25" customHeight="1"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</row>
    <row r="754" spans="3:57" ht="17.25" customHeight="1"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</row>
    <row r="755" spans="3:57" ht="17.25" customHeight="1"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</row>
    <row r="756" spans="3:57" ht="17.25" customHeight="1"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</row>
    <row r="757" spans="3:57" ht="17.25" customHeight="1"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</row>
    <row r="758" spans="3:57" ht="17.25" customHeight="1"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</row>
    <row r="759" spans="3:57" ht="17.25" customHeight="1"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</row>
    <row r="760" spans="3:57" ht="17.25" customHeight="1"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</row>
    <row r="761" spans="3:57" ht="17.25" customHeight="1"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</row>
    <row r="762" spans="3:57" ht="17.25" customHeight="1"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</row>
    <row r="763" spans="3:57" ht="17.25" customHeight="1"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</row>
    <row r="764" spans="3:57" ht="17.25" customHeight="1"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</row>
    <row r="765" spans="3:57" ht="17.25" customHeight="1"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</row>
    <row r="766" spans="3:57" ht="17.25" customHeight="1"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</row>
    <row r="767" spans="3:57" ht="17.25" customHeight="1"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</row>
    <row r="768" spans="3:57" ht="17.25" customHeight="1"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</row>
    <row r="769" spans="3:57" ht="17.25" customHeight="1"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</row>
    <row r="770" spans="3:57" ht="17.25" customHeight="1"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</row>
    <row r="771" spans="3:57" ht="17.25" customHeight="1"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</row>
    <row r="772" spans="3:57" ht="17.25" customHeight="1"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</row>
    <row r="773" spans="3:57" ht="17.25" customHeight="1"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</row>
    <row r="774" spans="3:57" ht="17.25" customHeight="1"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</row>
    <row r="775" spans="3:57" ht="17.25" customHeight="1"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</row>
    <row r="776" spans="3:57" ht="17.25" customHeight="1"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</row>
    <row r="777" spans="3:57" ht="17.25" customHeight="1"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</row>
    <row r="778" spans="3:57" ht="17.25" customHeight="1"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</row>
    <row r="779" spans="3:57" ht="17.25" customHeight="1"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</row>
    <row r="780" spans="3:57" ht="17.25" customHeight="1"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</row>
    <row r="781" spans="3:57" ht="17.25" customHeight="1"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</row>
    <row r="782" spans="3:57" ht="17.25" customHeight="1"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</row>
    <row r="783" spans="3:57" ht="17.25" customHeight="1"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</row>
    <row r="784" spans="3:57" ht="17.25" customHeight="1"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</row>
    <row r="785" spans="3:57" ht="17.25" customHeight="1"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</row>
    <row r="786" spans="3:57" ht="17.25" customHeight="1"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</row>
    <row r="787" spans="3:57" ht="17.25" customHeight="1"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</row>
    <row r="788" spans="3:57" ht="17.25" customHeight="1"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</row>
    <row r="789" spans="3:57" ht="17.25" customHeight="1"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</row>
    <row r="790" spans="3:57" ht="17.25" customHeight="1"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</row>
    <row r="791" spans="3:57" ht="17.25" customHeight="1"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</row>
    <row r="792" spans="3:57" ht="17.25" customHeight="1"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</row>
    <row r="793" spans="3:57" ht="17.25" customHeight="1"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</row>
  </sheetData>
  <mergeCells count="47">
    <mergeCell ref="B15:B16"/>
    <mergeCell ref="B43:B44"/>
    <mergeCell ref="A31:A32"/>
    <mergeCell ref="B31:B32"/>
    <mergeCell ref="A23:A24"/>
    <mergeCell ref="B23:B24"/>
    <mergeCell ref="A33:A34"/>
    <mergeCell ref="B39:B40"/>
    <mergeCell ref="A41:A42"/>
    <mergeCell ref="A39:A40"/>
    <mergeCell ref="B41:B42"/>
    <mergeCell ref="A35:A36"/>
    <mergeCell ref="B35:B36"/>
    <mergeCell ref="A37:A38"/>
    <mergeCell ref="B37:B38"/>
    <mergeCell ref="BD2:BD6"/>
    <mergeCell ref="D5:BC5"/>
    <mergeCell ref="A21:A22"/>
    <mergeCell ref="B21:B22"/>
    <mergeCell ref="A17:A18"/>
    <mergeCell ref="B17:B18"/>
    <mergeCell ref="A19:A20"/>
    <mergeCell ref="B19:B20"/>
    <mergeCell ref="A11:A12"/>
    <mergeCell ref="A9:A10"/>
    <mergeCell ref="B9:B10"/>
    <mergeCell ref="B11:B12"/>
    <mergeCell ref="A13:A14"/>
    <mergeCell ref="B13:B14"/>
    <mergeCell ref="A2:A6"/>
    <mergeCell ref="B2:B6"/>
    <mergeCell ref="A47:C47"/>
    <mergeCell ref="C2:C6"/>
    <mergeCell ref="D3:BC3"/>
    <mergeCell ref="A7:A8"/>
    <mergeCell ref="B7:B8"/>
    <mergeCell ref="A25:A26"/>
    <mergeCell ref="B25:B26"/>
    <mergeCell ref="A27:A28"/>
    <mergeCell ref="B27:B28"/>
    <mergeCell ref="A29:A30"/>
    <mergeCell ref="B33:B34"/>
    <mergeCell ref="B29:B30"/>
    <mergeCell ref="A45:C45"/>
    <mergeCell ref="A15:A16"/>
    <mergeCell ref="AZ2:BC2"/>
    <mergeCell ref="A46:C46"/>
  </mergeCells>
  <pageMargins left="0.39370078740157483" right="0.19685039370078741" top="0.39370078740157483" bottom="0.19685039370078741" header="0" footer="0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793"/>
  <sheetViews>
    <sheetView topLeftCell="A19" zoomScale="70" zoomScaleNormal="70" workbookViewId="0">
      <selection activeCell="W37" sqref="W37:AS37"/>
    </sheetView>
  </sheetViews>
  <sheetFormatPr defaultColWidth="9.109375" defaultRowHeight="19.5" customHeight="1"/>
  <cols>
    <col min="1" max="1" width="11.6640625" style="12" customWidth="1"/>
    <col min="2" max="2" width="32.88671875" style="12" customWidth="1"/>
    <col min="3" max="3" width="13.44140625" style="12" customWidth="1"/>
    <col min="4" max="55" width="3.6640625" style="12" customWidth="1"/>
    <col min="56" max="56" width="7.33203125" style="12" customWidth="1"/>
    <col min="57" max="16384" width="9.109375" style="12"/>
  </cols>
  <sheetData>
    <row r="1" spans="1:59" ht="24.75" customHeight="1">
      <c r="B1" s="40" t="s">
        <v>83</v>
      </c>
      <c r="C1" s="50" t="s">
        <v>132</v>
      </c>
    </row>
    <row r="2" spans="1:59" ht="93.75" customHeight="1">
      <c r="A2" s="85" t="s">
        <v>0</v>
      </c>
      <c r="B2" s="113" t="s">
        <v>1</v>
      </c>
      <c r="C2" s="85" t="s">
        <v>2</v>
      </c>
      <c r="D2" s="70" t="s">
        <v>96</v>
      </c>
      <c r="E2" s="70" t="s">
        <v>97</v>
      </c>
      <c r="F2" s="70" t="s">
        <v>98</v>
      </c>
      <c r="G2" s="70" t="s">
        <v>99</v>
      </c>
      <c r="H2" s="70" t="s">
        <v>94</v>
      </c>
      <c r="I2" s="70" t="s">
        <v>100</v>
      </c>
      <c r="J2" s="70" t="s">
        <v>101</v>
      </c>
      <c r="K2" s="70" t="s">
        <v>102</v>
      </c>
      <c r="L2" s="70" t="s">
        <v>95</v>
      </c>
      <c r="M2" s="70" t="s">
        <v>103</v>
      </c>
      <c r="N2" s="70" t="s">
        <v>104</v>
      </c>
      <c r="O2" s="70" t="s">
        <v>105</v>
      </c>
      <c r="P2" s="70" t="s">
        <v>106</v>
      </c>
      <c r="Q2" s="45" t="s">
        <v>107</v>
      </c>
      <c r="R2" s="70" t="s">
        <v>108</v>
      </c>
      <c r="S2" s="70" t="s">
        <v>109</v>
      </c>
      <c r="T2" s="70" t="s">
        <v>110</v>
      </c>
      <c r="U2" s="70" t="s">
        <v>111</v>
      </c>
      <c r="V2" s="70" t="s">
        <v>112</v>
      </c>
      <c r="W2" s="70" t="s">
        <v>113</v>
      </c>
      <c r="X2" s="70" t="s">
        <v>114</v>
      </c>
      <c r="Y2" s="70" t="s">
        <v>115</v>
      </c>
      <c r="Z2" s="70" t="s">
        <v>116</v>
      </c>
      <c r="AA2" s="70" t="s">
        <v>117</v>
      </c>
      <c r="AB2" s="70" t="s">
        <v>118</v>
      </c>
      <c r="AC2" s="70" t="s">
        <v>136</v>
      </c>
      <c r="AD2" s="70" t="s">
        <v>137</v>
      </c>
      <c r="AE2" s="70" t="s">
        <v>138</v>
      </c>
      <c r="AF2" s="70" t="s">
        <v>139</v>
      </c>
      <c r="AG2" s="70" t="s">
        <v>140</v>
      </c>
      <c r="AH2" s="70" t="s">
        <v>141</v>
      </c>
      <c r="AI2" s="70" t="s">
        <v>142</v>
      </c>
      <c r="AJ2" s="70" t="s">
        <v>143</v>
      </c>
      <c r="AK2" s="70" t="s">
        <v>144</v>
      </c>
      <c r="AL2" s="70" t="s">
        <v>145</v>
      </c>
      <c r="AM2" s="70" t="s">
        <v>146</v>
      </c>
      <c r="AN2" s="70" t="s">
        <v>147</v>
      </c>
      <c r="AO2" s="70" t="s">
        <v>148</v>
      </c>
      <c r="AP2" s="70" t="s">
        <v>149</v>
      </c>
      <c r="AQ2" s="70" t="s">
        <v>150</v>
      </c>
      <c r="AR2" s="70" t="s">
        <v>151</v>
      </c>
      <c r="AS2" s="70" t="s">
        <v>152</v>
      </c>
      <c r="AT2" s="70" t="s">
        <v>153</v>
      </c>
      <c r="AU2" s="70" t="s">
        <v>154</v>
      </c>
      <c r="AV2" s="72" t="s">
        <v>155</v>
      </c>
      <c r="AW2" s="73" t="s">
        <v>156</v>
      </c>
      <c r="AX2" s="74" t="s">
        <v>157</v>
      </c>
      <c r="AY2" s="70" t="s">
        <v>158</v>
      </c>
      <c r="AZ2" s="101" t="s">
        <v>119</v>
      </c>
      <c r="BA2" s="102"/>
      <c r="BB2" s="102"/>
      <c r="BC2" s="103"/>
      <c r="BD2" s="106" t="s">
        <v>12</v>
      </c>
    </row>
    <row r="3" spans="1:59" ht="19.5" customHeight="1">
      <c r="A3" s="85"/>
      <c r="B3" s="114"/>
      <c r="C3" s="85"/>
      <c r="D3" s="86" t="s">
        <v>3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107"/>
    </row>
    <row r="4" spans="1:59" ht="19.5" customHeight="1">
      <c r="A4" s="85"/>
      <c r="B4" s="114"/>
      <c r="C4" s="85"/>
      <c r="D4" s="57">
        <v>36</v>
      </c>
      <c r="E4" s="57">
        <v>37</v>
      </c>
      <c r="F4" s="57">
        <v>38</v>
      </c>
      <c r="G4" s="57">
        <v>39</v>
      </c>
      <c r="H4" s="57">
        <v>40</v>
      </c>
      <c r="I4" s="57">
        <v>41</v>
      </c>
      <c r="J4" s="57">
        <v>42</v>
      </c>
      <c r="K4" s="57">
        <v>43</v>
      </c>
      <c r="L4" s="57">
        <v>44</v>
      </c>
      <c r="M4" s="57">
        <v>45</v>
      </c>
      <c r="N4" s="57">
        <v>46</v>
      </c>
      <c r="O4" s="57">
        <v>47</v>
      </c>
      <c r="P4" s="57">
        <v>48</v>
      </c>
      <c r="Q4" s="57">
        <v>49</v>
      </c>
      <c r="R4" s="57">
        <v>50</v>
      </c>
      <c r="S4" s="57">
        <v>51</v>
      </c>
      <c r="T4" s="57">
        <v>52</v>
      </c>
      <c r="U4" s="57">
        <v>1</v>
      </c>
      <c r="V4" s="57">
        <v>2</v>
      </c>
      <c r="W4" s="57">
        <v>3</v>
      </c>
      <c r="X4" s="57">
        <v>4</v>
      </c>
      <c r="Y4" s="57">
        <v>5</v>
      </c>
      <c r="Z4" s="57">
        <v>6</v>
      </c>
      <c r="AA4" s="57">
        <v>7</v>
      </c>
      <c r="AB4" s="57">
        <v>8</v>
      </c>
      <c r="AC4" s="57">
        <v>9</v>
      </c>
      <c r="AD4" s="57">
        <v>10</v>
      </c>
      <c r="AE4" s="57">
        <v>11</v>
      </c>
      <c r="AF4" s="57">
        <v>12</v>
      </c>
      <c r="AG4" s="57">
        <v>13</v>
      </c>
      <c r="AH4" s="57">
        <v>14</v>
      </c>
      <c r="AI4" s="57">
        <v>15</v>
      </c>
      <c r="AJ4" s="57">
        <v>16</v>
      </c>
      <c r="AK4" s="57">
        <v>17</v>
      </c>
      <c r="AL4" s="57">
        <v>18</v>
      </c>
      <c r="AM4" s="57">
        <v>19</v>
      </c>
      <c r="AN4" s="57">
        <v>20</v>
      </c>
      <c r="AO4" s="57">
        <v>21</v>
      </c>
      <c r="AP4" s="57">
        <v>22</v>
      </c>
      <c r="AQ4" s="57">
        <v>23</v>
      </c>
      <c r="AR4" s="57">
        <v>24</v>
      </c>
      <c r="AS4" s="57">
        <v>25</v>
      </c>
      <c r="AT4" s="57">
        <v>26</v>
      </c>
      <c r="AU4" s="57">
        <v>27</v>
      </c>
      <c r="AV4" s="57">
        <v>28</v>
      </c>
      <c r="AW4" s="57">
        <v>29</v>
      </c>
      <c r="AX4" s="57">
        <v>30</v>
      </c>
      <c r="AY4" s="57">
        <v>31</v>
      </c>
      <c r="AZ4" s="57">
        <v>32</v>
      </c>
      <c r="BA4" s="57">
        <v>33</v>
      </c>
      <c r="BB4" s="57">
        <v>34</v>
      </c>
      <c r="BC4" s="57">
        <v>35</v>
      </c>
      <c r="BD4" s="107"/>
    </row>
    <row r="5" spans="1:59" ht="19.5" customHeight="1">
      <c r="A5" s="85"/>
      <c r="B5" s="114"/>
      <c r="C5" s="85"/>
      <c r="D5" s="86" t="s">
        <v>13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107"/>
      <c r="BF5" s="13"/>
    </row>
    <row r="6" spans="1:59" ht="19.5" customHeight="1">
      <c r="A6" s="85"/>
      <c r="B6" s="115"/>
      <c r="C6" s="85"/>
      <c r="D6" s="57">
        <v>1</v>
      </c>
      <c r="E6" s="57">
        <v>2</v>
      </c>
      <c r="F6" s="57">
        <v>3</v>
      </c>
      <c r="G6" s="57">
        <v>4</v>
      </c>
      <c r="H6" s="57">
        <v>5</v>
      </c>
      <c r="I6" s="57">
        <v>6</v>
      </c>
      <c r="J6" s="57">
        <v>7</v>
      </c>
      <c r="K6" s="57">
        <v>8</v>
      </c>
      <c r="L6" s="57">
        <v>9</v>
      </c>
      <c r="M6" s="57">
        <v>10</v>
      </c>
      <c r="N6" s="57">
        <v>11</v>
      </c>
      <c r="O6" s="57">
        <v>12</v>
      </c>
      <c r="P6" s="57">
        <v>13</v>
      </c>
      <c r="Q6" s="57">
        <v>14</v>
      </c>
      <c r="R6" s="57">
        <v>15</v>
      </c>
      <c r="S6" s="57">
        <v>16</v>
      </c>
      <c r="T6" s="57">
        <v>17</v>
      </c>
      <c r="U6" s="57">
        <v>18</v>
      </c>
      <c r="V6" s="57">
        <v>19</v>
      </c>
      <c r="W6" s="57">
        <v>20</v>
      </c>
      <c r="X6" s="57">
        <v>21</v>
      </c>
      <c r="Y6" s="57">
        <v>22</v>
      </c>
      <c r="Z6" s="57">
        <v>23</v>
      </c>
      <c r="AA6" s="57">
        <v>24</v>
      </c>
      <c r="AB6" s="57">
        <v>25</v>
      </c>
      <c r="AC6" s="57">
        <v>26</v>
      </c>
      <c r="AD6" s="57">
        <v>27</v>
      </c>
      <c r="AE6" s="57">
        <v>28</v>
      </c>
      <c r="AF6" s="57">
        <v>29</v>
      </c>
      <c r="AG6" s="57">
        <v>30</v>
      </c>
      <c r="AH6" s="57">
        <v>31</v>
      </c>
      <c r="AI6" s="57">
        <v>32</v>
      </c>
      <c r="AJ6" s="57">
        <v>33</v>
      </c>
      <c r="AK6" s="57">
        <v>34</v>
      </c>
      <c r="AL6" s="57">
        <v>35</v>
      </c>
      <c r="AM6" s="57">
        <v>36</v>
      </c>
      <c r="AN6" s="57">
        <v>37</v>
      </c>
      <c r="AO6" s="57">
        <v>38</v>
      </c>
      <c r="AP6" s="57">
        <v>39</v>
      </c>
      <c r="AQ6" s="57">
        <v>40</v>
      </c>
      <c r="AR6" s="57">
        <v>41</v>
      </c>
      <c r="AS6" s="57">
        <v>42</v>
      </c>
      <c r="AT6" s="57">
        <v>43</v>
      </c>
      <c r="AU6" s="57">
        <v>44</v>
      </c>
      <c r="AV6" s="57">
        <v>45</v>
      </c>
      <c r="AW6" s="57">
        <v>46</v>
      </c>
      <c r="AX6" s="57">
        <v>47</v>
      </c>
      <c r="AY6" s="57">
        <v>48</v>
      </c>
      <c r="AZ6" s="57">
        <v>49</v>
      </c>
      <c r="BA6" s="57">
        <v>50</v>
      </c>
      <c r="BB6" s="57">
        <v>51</v>
      </c>
      <c r="BC6" s="57">
        <v>52</v>
      </c>
      <c r="BD6" s="108"/>
    </row>
    <row r="7" spans="1:59" ht="19.5" customHeight="1">
      <c r="A7" s="87" t="s">
        <v>5</v>
      </c>
      <c r="B7" s="89" t="s">
        <v>84</v>
      </c>
      <c r="C7" s="17" t="s">
        <v>14</v>
      </c>
      <c r="D7" s="2">
        <f>D9+D11+D13+D15+D17</f>
        <v>10</v>
      </c>
      <c r="E7" s="2">
        <f t="shared" ref="E7:BD8" si="0">E9+E11+E13+E15+E17</f>
        <v>10</v>
      </c>
      <c r="F7" s="2">
        <f t="shared" si="0"/>
        <v>10</v>
      </c>
      <c r="G7" s="2">
        <f t="shared" si="0"/>
        <v>8</v>
      </c>
      <c r="H7" s="2">
        <f t="shared" si="0"/>
        <v>8</v>
      </c>
      <c r="I7" s="2">
        <f t="shared" si="0"/>
        <v>10</v>
      </c>
      <c r="J7" s="2">
        <f t="shared" si="0"/>
        <v>10</v>
      </c>
      <c r="K7" s="2">
        <f t="shared" si="0"/>
        <v>10</v>
      </c>
      <c r="L7" s="2">
        <f t="shared" si="0"/>
        <v>12</v>
      </c>
      <c r="M7" s="2">
        <f t="shared" si="0"/>
        <v>8</v>
      </c>
      <c r="N7" s="2">
        <f t="shared" si="0"/>
        <v>8</v>
      </c>
      <c r="O7" s="2">
        <f t="shared" si="0"/>
        <v>10</v>
      </c>
      <c r="P7" s="2">
        <f t="shared" si="0"/>
        <v>10</v>
      </c>
      <c r="Q7" s="2">
        <f t="shared" si="0"/>
        <v>8</v>
      </c>
      <c r="R7" s="2">
        <f t="shared" si="0"/>
        <v>8</v>
      </c>
      <c r="S7" s="2">
        <f t="shared" si="0"/>
        <v>8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6</v>
      </c>
      <c r="X7" s="2">
        <f t="shared" si="0"/>
        <v>6</v>
      </c>
      <c r="Y7" s="2">
        <f t="shared" si="0"/>
        <v>6</v>
      </c>
      <c r="Z7" s="2">
        <f t="shared" si="0"/>
        <v>6</v>
      </c>
      <c r="AA7" s="2">
        <f t="shared" si="0"/>
        <v>6</v>
      </c>
      <c r="AB7" s="2">
        <f t="shared" si="0"/>
        <v>6</v>
      </c>
      <c r="AC7" s="2">
        <f t="shared" si="0"/>
        <v>6</v>
      </c>
      <c r="AD7" s="2">
        <f t="shared" si="0"/>
        <v>6</v>
      </c>
      <c r="AE7" s="2">
        <f t="shared" si="0"/>
        <v>6</v>
      </c>
      <c r="AF7" s="2">
        <f t="shared" si="0"/>
        <v>6</v>
      </c>
      <c r="AG7" s="2">
        <f t="shared" si="0"/>
        <v>6</v>
      </c>
      <c r="AH7" s="2">
        <f t="shared" si="0"/>
        <v>6</v>
      </c>
      <c r="AI7" s="2">
        <f t="shared" si="0"/>
        <v>8</v>
      </c>
      <c r="AJ7" s="2">
        <f t="shared" si="0"/>
        <v>0</v>
      </c>
      <c r="AK7" s="2">
        <f t="shared" si="0"/>
        <v>0</v>
      </c>
      <c r="AL7" s="2">
        <f t="shared" si="0"/>
        <v>0</v>
      </c>
      <c r="AM7" s="2">
        <f t="shared" si="0"/>
        <v>0</v>
      </c>
      <c r="AN7" s="2">
        <f t="shared" si="0"/>
        <v>0</v>
      </c>
      <c r="AO7" s="2">
        <f t="shared" si="0"/>
        <v>10</v>
      </c>
      <c r="AP7" s="2">
        <f t="shared" si="0"/>
        <v>10</v>
      </c>
      <c r="AQ7" s="2">
        <f t="shared" si="0"/>
        <v>10</v>
      </c>
      <c r="AR7" s="2">
        <f t="shared" si="0"/>
        <v>10</v>
      </c>
      <c r="AS7" s="2">
        <f t="shared" si="0"/>
        <v>10</v>
      </c>
      <c r="AT7" s="2">
        <f t="shared" si="0"/>
        <v>6</v>
      </c>
      <c r="AU7" s="2">
        <f t="shared" si="0"/>
        <v>0</v>
      </c>
      <c r="AV7" s="2">
        <f t="shared" si="0"/>
        <v>0</v>
      </c>
      <c r="AW7" s="2">
        <f t="shared" si="0"/>
        <v>0</v>
      </c>
      <c r="AX7" s="2">
        <f t="shared" si="0"/>
        <v>0</v>
      </c>
      <c r="AY7" s="2">
        <f t="shared" si="0"/>
        <v>0</v>
      </c>
      <c r="AZ7" s="2">
        <f t="shared" si="0"/>
        <v>0</v>
      </c>
      <c r="BA7" s="2">
        <f t="shared" si="0"/>
        <v>0</v>
      </c>
      <c r="BB7" s="2">
        <f t="shared" si="0"/>
        <v>0</v>
      </c>
      <c r="BC7" s="2">
        <f t="shared" si="0"/>
        <v>0</v>
      </c>
      <c r="BD7" s="2">
        <f t="shared" si="0"/>
        <v>284</v>
      </c>
    </row>
    <row r="8" spans="1:59" ht="19.5" customHeight="1">
      <c r="A8" s="88"/>
      <c r="B8" s="90"/>
      <c r="C8" s="17" t="s">
        <v>4</v>
      </c>
      <c r="D8" s="2">
        <f>D10+D12+D14+D16+D18</f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0</v>
      </c>
      <c r="T8" s="2">
        <f t="shared" si="0"/>
        <v>0</v>
      </c>
      <c r="U8" s="2">
        <f t="shared" si="0"/>
        <v>0</v>
      </c>
      <c r="V8" s="2">
        <f t="shared" si="0"/>
        <v>0</v>
      </c>
      <c r="W8" s="2">
        <f t="shared" si="0"/>
        <v>0</v>
      </c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0</v>
      </c>
      <c r="AG8" s="2">
        <f t="shared" si="0"/>
        <v>0</v>
      </c>
      <c r="AH8" s="2">
        <f t="shared" si="0"/>
        <v>0</v>
      </c>
      <c r="AI8" s="2">
        <f t="shared" si="0"/>
        <v>0</v>
      </c>
      <c r="AJ8" s="2">
        <f t="shared" si="0"/>
        <v>0</v>
      </c>
      <c r="AK8" s="2">
        <f t="shared" si="0"/>
        <v>0</v>
      </c>
      <c r="AL8" s="2">
        <f t="shared" si="0"/>
        <v>0</v>
      </c>
      <c r="AM8" s="2">
        <f t="shared" si="0"/>
        <v>0</v>
      </c>
      <c r="AN8" s="2">
        <f t="shared" si="0"/>
        <v>0</v>
      </c>
      <c r="AO8" s="2">
        <f t="shared" si="0"/>
        <v>0</v>
      </c>
      <c r="AP8" s="2">
        <f t="shared" si="0"/>
        <v>0</v>
      </c>
      <c r="AQ8" s="2">
        <f t="shared" si="0"/>
        <v>0</v>
      </c>
      <c r="AR8" s="2">
        <f t="shared" si="0"/>
        <v>0</v>
      </c>
      <c r="AS8" s="2">
        <f t="shared" si="0"/>
        <v>0</v>
      </c>
      <c r="AT8" s="2">
        <f t="shared" si="0"/>
        <v>0</v>
      </c>
      <c r="AU8" s="2">
        <f t="shared" si="0"/>
        <v>0</v>
      </c>
      <c r="AV8" s="2">
        <f t="shared" si="0"/>
        <v>0</v>
      </c>
      <c r="AW8" s="2">
        <f t="shared" si="0"/>
        <v>0</v>
      </c>
      <c r="AX8" s="2">
        <f t="shared" si="0"/>
        <v>0</v>
      </c>
      <c r="AY8" s="2">
        <f t="shared" si="0"/>
        <v>0</v>
      </c>
      <c r="AZ8" s="2">
        <f t="shared" si="0"/>
        <v>0</v>
      </c>
      <c r="BA8" s="2">
        <f t="shared" si="0"/>
        <v>0</v>
      </c>
      <c r="BB8" s="2">
        <f t="shared" si="0"/>
        <v>0</v>
      </c>
      <c r="BC8" s="2">
        <f t="shared" si="0"/>
        <v>0</v>
      </c>
      <c r="BD8" s="2">
        <f t="shared" ref="BD8:BD18" si="1">SUM(D8:BC8)</f>
        <v>0</v>
      </c>
      <c r="BG8" s="18"/>
    </row>
    <row r="9" spans="1:59" ht="19.5" customHeight="1">
      <c r="A9" s="111" t="s">
        <v>21</v>
      </c>
      <c r="B9" s="111" t="s">
        <v>16</v>
      </c>
      <c r="C9" s="19" t="s">
        <v>14</v>
      </c>
      <c r="D9" s="59">
        <v>4</v>
      </c>
      <c r="E9" s="59">
        <v>4</v>
      </c>
      <c r="F9" s="59">
        <v>4</v>
      </c>
      <c r="G9" s="59">
        <v>2</v>
      </c>
      <c r="H9" s="59">
        <v>2</v>
      </c>
      <c r="I9" s="59">
        <v>4</v>
      </c>
      <c r="J9" s="59">
        <v>4</v>
      </c>
      <c r="K9" s="59">
        <v>4</v>
      </c>
      <c r="L9" s="59">
        <v>2</v>
      </c>
      <c r="M9" s="59">
        <v>2</v>
      </c>
      <c r="N9" s="59">
        <v>2</v>
      </c>
      <c r="O9" s="59">
        <v>4</v>
      </c>
      <c r="P9" s="59">
        <v>4</v>
      </c>
      <c r="Q9" s="59">
        <v>2</v>
      </c>
      <c r="R9" s="59">
        <v>2</v>
      </c>
      <c r="S9" s="59">
        <v>2</v>
      </c>
      <c r="T9" s="59"/>
      <c r="U9" s="41">
        <v>0</v>
      </c>
      <c r="V9" s="41">
        <v>0</v>
      </c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>
        <v>0</v>
      </c>
      <c r="AV9" s="59">
        <v>0</v>
      </c>
      <c r="AW9" s="59">
        <v>0</v>
      </c>
      <c r="AX9" s="59">
        <v>0</v>
      </c>
      <c r="AY9" s="59">
        <v>0</v>
      </c>
      <c r="AZ9" s="59">
        <v>0</v>
      </c>
      <c r="BA9" s="59">
        <v>0</v>
      </c>
      <c r="BB9" s="59">
        <v>0</v>
      </c>
      <c r="BC9" s="59">
        <v>0</v>
      </c>
      <c r="BD9" s="2">
        <f t="shared" si="1"/>
        <v>48</v>
      </c>
    </row>
    <row r="10" spans="1:59" ht="19.5" customHeight="1">
      <c r="A10" s="112"/>
      <c r="B10" s="112"/>
      <c r="C10" s="19" t="s">
        <v>4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41">
        <v>0</v>
      </c>
      <c r="V10" s="41">
        <v>0</v>
      </c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>
        <v>0</v>
      </c>
      <c r="AV10" s="59">
        <v>0</v>
      </c>
      <c r="AW10" s="59">
        <v>0</v>
      </c>
      <c r="AX10" s="59">
        <v>0</v>
      </c>
      <c r="AY10" s="59">
        <v>0</v>
      </c>
      <c r="AZ10" s="59">
        <v>0</v>
      </c>
      <c r="BA10" s="59">
        <v>0</v>
      </c>
      <c r="BB10" s="59">
        <v>0</v>
      </c>
      <c r="BC10" s="59">
        <v>0</v>
      </c>
      <c r="BD10" s="2">
        <f t="shared" si="1"/>
        <v>0</v>
      </c>
    </row>
    <row r="11" spans="1:59" ht="19.5" customHeight="1">
      <c r="A11" s="111" t="s">
        <v>22</v>
      </c>
      <c r="B11" s="111" t="s">
        <v>15</v>
      </c>
      <c r="C11" s="19" t="s">
        <v>14</v>
      </c>
      <c r="D11" s="59">
        <v>2</v>
      </c>
      <c r="E11" s="59">
        <v>2</v>
      </c>
      <c r="F11" s="59">
        <v>2</v>
      </c>
      <c r="G11" s="59">
        <v>2</v>
      </c>
      <c r="H11" s="59">
        <v>2</v>
      </c>
      <c r="I11" s="59">
        <v>2</v>
      </c>
      <c r="J11" s="59">
        <v>2</v>
      </c>
      <c r="K11" s="59">
        <v>2</v>
      </c>
      <c r="L11" s="59">
        <v>2</v>
      </c>
      <c r="M11" s="59">
        <v>2</v>
      </c>
      <c r="N11" s="59">
        <v>2</v>
      </c>
      <c r="O11" s="59">
        <v>2</v>
      </c>
      <c r="P11" s="59">
        <v>2</v>
      </c>
      <c r="Q11" s="59">
        <v>2</v>
      </c>
      <c r="R11" s="59">
        <v>2</v>
      </c>
      <c r="S11" s="59">
        <v>2</v>
      </c>
      <c r="T11" s="59"/>
      <c r="U11" s="41">
        <v>0</v>
      </c>
      <c r="V11" s="41">
        <v>0</v>
      </c>
      <c r="W11" s="59">
        <v>2</v>
      </c>
      <c r="X11" s="59">
        <v>2</v>
      </c>
      <c r="Y11" s="59">
        <v>2</v>
      </c>
      <c r="Z11" s="59">
        <v>2</v>
      </c>
      <c r="AA11" s="59">
        <v>2</v>
      </c>
      <c r="AB11" s="59">
        <v>2</v>
      </c>
      <c r="AC11" s="59">
        <v>2</v>
      </c>
      <c r="AD11" s="59">
        <v>2</v>
      </c>
      <c r="AE11" s="59">
        <v>2</v>
      </c>
      <c r="AF11" s="59">
        <v>2</v>
      </c>
      <c r="AG11" s="59">
        <v>2</v>
      </c>
      <c r="AH11" s="59">
        <v>2</v>
      </c>
      <c r="AI11" s="59">
        <v>2</v>
      </c>
      <c r="AJ11" s="59"/>
      <c r="AK11" s="59"/>
      <c r="AL11" s="59"/>
      <c r="AM11" s="59"/>
      <c r="AN11" s="59"/>
      <c r="AO11" s="59">
        <v>2</v>
      </c>
      <c r="AP11" s="59">
        <v>2</v>
      </c>
      <c r="AQ11" s="59">
        <v>2</v>
      </c>
      <c r="AR11" s="59">
        <v>2</v>
      </c>
      <c r="AS11" s="59">
        <v>2</v>
      </c>
      <c r="AT11" s="59"/>
      <c r="AU11" s="59">
        <v>0</v>
      </c>
      <c r="AV11" s="59">
        <v>0</v>
      </c>
      <c r="AW11" s="59">
        <v>0</v>
      </c>
      <c r="AX11" s="59">
        <v>0</v>
      </c>
      <c r="AY11" s="59">
        <v>0</v>
      </c>
      <c r="AZ11" s="59">
        <v>0</v>
      </c>
      <c r="BA11" s="59">
        <v>0</v>
      </c>
      <c r="BB11" s="59">
        <v>0</v>
      </c>
      <c r="BC11" s="59">
        <v>0</v>
      </c>
      <c r="BD11" s="2">
        <f t="shared" si="1"/>
        <v>68</v>
      </c>
    </row>
    <row r="12" spans="1:59" ht="19.5" customHeight="1">
      <c r="A12" s="112"/>
      <c r="B12" s="112"/>
      <c r="C12" s="19" t="s">
        <v>4</v>
      </c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41">
        <v>0</v>
      </c>
      <c r="V12" s="41">
        <v>0</v>
      </c>
      <c r="W12" s="59"/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>
        <v>0</v>
      </c>
      <c r="AV12" s="59">
        <v>0</v>
      </c>
      <c r="AW12" s="59">
        <v>0</v>
      </c>
      <c r="AX12" s="59">
        <v>0</v>
      </c>
      <c r="AY12" s="59">
        <v>0</v>
      </c>
      <c r="AZ12" s="59">
        <v>0</v>
      </c>
      <c r="BA12" s="59">
        <v>0</v>
      </c>
      <c r="BB12" s="59">
        <v>0</v>
      </c>
      <c r="BC12" s="59">
        <v>0</v>
      </c>
      <c r="BD12" s="2">
        <f t="shared" si="1"/>
        <v>0</v>
      </c>
    </row>
    <row r="13" spans="1:59" ht="19.5" customHeight="1">
      <c r="A13" s="95" t="s">
        <v>23</v>
      </c>
      <c r="B13" s="96" t="s">
        <v>17</v>
      </c>
      <c r="C13" s="19" t="s">
        <v>14</v>
      </c>
      <c r="D13" s="59">
        <v>2</v>
      </c>
      <c r="E13" s="59">
        <v>2</v>
      </c>
      <c r="F13" s="59">
        <v>2</v>
      </c>
      <c r="G13" s="59">
        <v>2</v>
      </c>
      <c r="H13" s="59">
        <v>2</v>
      </c>
      <c r="I13" s="59">
        <v>2</v>
      </c>
      <c r="J13" s="59">
        <v>2</v>
      </c>
      <c r="K13" s="59">
        <v>2</v>
      </c>
      <c r="L13" s="59">
        <v>2</v>
      </c>
      <c r="M13" s="59">
        <v>2</v>
      </c>
      <c r="N13" s="59">
        <v>2</v>
      </c>
      <c r="O13" s="59">
        <v>2</v>
      </c>
      <c r="P13" s="59">
        <v>2</v>
      </c>
      <c r="Q13" s="59">
        <v>2</v>
      </c>
      <c r="R13" s="59">
        <v>2</v>
      </c>
      <c r="S13" s="59">
        <v>2</v>
      </c>
      <c r="T13" s="59"/>
      <c r="U13" s="41">
        <v>0</v>
      </c>
      <c r="V13" s="41">
        <v>0</v>
      </c>
      <c r="W13" s="59">
        <v>2</v>
      </c>
      <c r="X13" s="59">
        <v>2</v>
      </c>
      <c r="Y13" s="59">
        <v>2</v>
      </c>
      <c r="Z13" s="59">
        <v>2</v>
      </c>
      <c r="AA13" s="59">
        <v>2</v>
      </c>
      <c r="AB13" s="59">
        <v>2</v>
      </c>
      <c r="AC13" s="59">
        <v>2</v>
      </c>
      <c r="AD13" s="59">
        <v>2</v>
      </c>
      <c r="AE13" s="59">
        <v>2</v>
      </c>
      <c r="AF13" s="59">
        <v>2</v>
      </c>
      <c r="AG13" s="59">
        <v>2</v>
      </c>
      <c r="AH13" s="59">
        <v>2</v>
      </c>
      <c r="AI13" s="59">
        <v>2</v>
      </c>
      <c r="AJ13" s="59"/>
      <c r="AK13" s="59"/>
      <c r="AL13" s="59"/>
      <c r="AM13" s="59"/>
      <c r="AN13" s="59"/>
      <c r="AO13" s="59">
        <v>2</v>
      </c>
      <c r="AP13" s="59">
        <v>2</v>
      </c>
      <c r="AQ13" s="59">
        <v>2</v>
      </c>
      <c r="AR13" s="59">
        <v>2</v>
      </c>
      <c r="AS13" s="59">
        <v>2</v>
      </c>
      <c r="AT13" s="59"/>
      <c r="AU13" s="59">
        <v>0</v>
      </c>
      <c r="AV13" s="59">
        <v>0</v>
      </c>
      <c r="AW13" s="59">
        <v>0</v>
      </c>
      <c r="AX13" s="59">
        <v>0</v>
      </c>
      <c r="AY13" s="59">
        <v>0</v>
      </c>
      <c r="AZ13" s="59">
        <v>0</v>
      </c>
      <c r="BA13" s="59">
        <v>0</v>
      </c>
      <c r="BB13" s="59">
        <v>0</v>
      </c>
      <c r="BC13" s="59">
        <v>0</v>
      </c>
      <c r="BD13" s="2">
        <f t="shared" si="1"/>
        <v>68</v>
      </c>
    </row>
    <row r="14" spans="1:59" ht="19.5" customHeight="1">
      <c r="A14" s="95"/>
      <c r="B14" s="96"/>
      <c r="C14" s="19" t="s">
        <v>4</v>
      </c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41">
        <v>0</v>
      </c>
      <c r="V14" s="41">
        <v>0</v>
      </c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>
        <v>0</v>
      </c>
      <c r="AV14" s="59">
        <v>0</v>
      </c>
      <c r="AW14" s="59">
        <v>0</v>
      </c>
      <c r="AX14" s="59">
        <v>0</v>
      </c>
      <c r="AY14" s="59">
        <v>0</v>
      </c>
      <c r="AZ14" s="59">
        <v>0</v>
      </c>
      <c r="BA14" s="59">
        <v>0</v>
      </c>
      <c r="BB14" s="59">
        <v>0</v>
      </c>
      <c r="BC14" s="59">
        <v>0</v>
      </c>
      <c r="BD14" s="2">
        <f t="shared" si="1"/>
        <v>0</v>
      </c>
    </row>
    <row r="15" spans="1:59" ht="19.5" customHeight="1">
      <c r="A15" s="95" t="s">
        <v>24</v>
      </c>
      <c r="B15" s="96" t="s">
        <v>25</v>
      </c>
      <c r="C15" s="19" t="s">
        <v>14</v>
      </c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41">
        <v>0</v>
      </c>
      <c r="V15" s="41">
        <v>0</v>
      </c>
      <c r="W15" s="59">
        <v>2</v>
      </c>
      <c r="X15" s="59">
        <v>2</v>
      </c>
      <c r="Y15" s="59">
        <v>2</v>
      </c>
      <c r="Z15" s="59">
        <v>2</v>
      </c>
      <c r="AA15" s="59">
        <v>2</v>
      </c>
      <c r="AB15" s="59">
        <v>2</v>
      </c>
      <c r="AC15" s="59">
        <v>2</v>
      </c>
      <c r="AD15" s="59">
        <v>2</v>
      </c>
      <c r="AE15" s="59">
        <v>2</v>
      </c>
      <c r="AF15" s="59">
        <v>2</v>
      </c>
      <c r="AG15" s="59">
        <v>2</v>
      </c>
      <c r="AH15" s="59">
        <v>2</v>
      </c>
      <c r="AI15" s="59">
        <v>4</v>
      </c>
      <c r="AJ15" s="59"/>
      <c r="AK15" s="59"/>
      <c r="AL15" s="59"/>
      <c r="AM15" s="59"/>
      <c r="AN15" s="59"/>
      <c r="AO15" s="59">
        <v>6</v>
      </c>
      <c r="AP15" s="59">
        <v>6</v>
      </c>
      <c r="AQ15" s="59">
        <v>6</v>
      </c>
      <c r="AR15" s="59">
        <v>6</v>
      </c>
      <c r="AS15" s="59">
        <v>6</v>
      </c>
      <c r="AT15" s="59">
        <v>6</v>
      </c>
      <c r="AU15" s="59">
        <v>0</v>
      </c>
      <c r="AV15" s="59">
        <v>0</v>
      </c>
      <c r="AW15" s="59">
        <v>0</v>
      </c>
      <c r="AX15" s="59">
        <v>0</v>
      </c>
      <c r="AY15" s="59">
        <v>0</v>
      </c>
      <c r="AZ15" s="59">
        <v>0</v>
      </c>
      <c r="BA15" s="59">
        <v>0</v>
      </c>
      <c r="BB15" s="59">
        <v>0</v>
      </c>
      <c r="BC15" s="59">
        <v>0</v>
      </c>
      <c r="BD15" s="2">
        <f t="shared" si="1"/>
        <v>64</v>
      </c>
    </row>
    <row r="16" spans="1:59" ht="19.5" customHeight="1">
      <c r="A16" s="95"/>
      <c r="B16" s="96"/>
      <c r="C16" s="19" t="s">
        <v>4</v>
      </c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41">
        <v>0</v>
      </c>
      <c r="V16" s="41">
        <v>0</v>
      </c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>
        <v>0</v>
      </c>
      <c r="AV16" s="59">
        <v>0</v>
      </c>
      <c r="AW16" s="59">
        <v>0</v>
      </c>
      <c r="AX16" s="59">
        <v>0</v>
      </c>
      <c r="AY16" s="59">
        <v>0</v>
      </c>
      <c r="AZ16" s="59">
        <v>0</v>
      </c>
      <c r="BA16" s="59">
        <v>0</v>
      </c>
      <c r="BB16" s="59">
        <v>0</v>
      </c>
      <c r="BC16" s="59">
        <v>0</v>
      </c>
      <c r="BD16" s="2">
        <f t="shared" si="1"/>
        <v>0</v>
      </c>
    </row>
    <row r="17" spans="1:57" ht="19.5" customHeight="1">
      <c r="A17" s="109" t="s">
        <v>26</v>
      </c>
      <c r="B17" s="96" t="s">
        <v>27</v>
      </c>
      <c r="C17" s="19" t="s">
        <v>14</v>
      </c>
      <c r="D17" s="59">
        <v>2</v>
      </c>
      <c r="E17" s="59">
        <v>2</v>
      </c>
      <c r="F17" s="59">
        <v>2</v>
      </c>
      <c r="G17" s="59">
        <v>2</v>
      </c>
      <c r="H17" s="59">
        <v>2</v>
      </c>
      <c r="I17" s="59">
        <v>2</v>
      </c>
      <c r="J17" s="59">
        <v>2</v>
      </c>
      <c r="K17" s="59">
        <v>2</v>
      </c>
      <c r="L17" s="59">
        <v>6</v>
      </c>
      <c r="M17" s="59">
        <v>2</v>
      </c>
      <c r="N17" s="59">
        <v>2</v>
      </c>
      <c r="O17" s="59">
        <v>2</v>
      </c>
      <c r="P17" s="59">
        <v>2</v>
      </c>
      <c r="Q17" s="59">
        <v>2</v>
      </c>
      <c r="R17" s="59">
        <v>2</v>
      </c>
      <c r="S17" s="59">
        <v>2</v>
      </c>
      <c r="T17" s="59"/>
      <c r="U17" s="41">
        <v>0</v>
      </c>
      <c r="V17" s="41">
        <v>0</v>
      </c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>
        <v>0</v>
      </c>
      <c r="AV17" s="59">
        <v>0</v>
      </c>
      <c r="AW17" s="59">
        <v>0</v>
      </c>
      <c r="AX17" s="59">
        <v>0</v>
      </c>
      <c r="AY17" s="59">
        <v>0</v>
      </c>
      <c r="AZ17" s="59">
        <v>0</v>
      </c>
      <c r="BA17" s="59">
        <v>0</v>
      </c>
      <c r="BB17" s="59">
        <v>0</v>
      </c>
      <c r="BC17" s="59">
        <v>0</v>
      </c>
      <c r="BD17" s="2">
        <f t="shared" si="1"/>
        <v>36</v>
      </c>
    </row>
    <row r="18" spans="1:57" ht="19.5" customHeight="1">
      <c r="A18" s="110"/>
      <c r="B18" s="96"/>
      <c r="C18" s="20" t="s">
        <v>4</v>
      </c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9"/>
      <c r="U18" s="41">
        <v>0</v>
      </c>
      <c r="V18" s="41">
        <v>0</v>
      </c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59"/>
      <c r="AM18" s="59"/>
      <c r="AN18" s="59"/>
      <c r="AO18" s="59"/>
      <c r="AP18" s="59"/>
      <c r="AQ18" s="59"/>
      <c r="AR18" s="59"/>
      <c r="AS18" s="59"/>
      <c r="AT18" s="59"/>
      <c r="AU18" s="59">
        <v>0</v>
      </c>
      <c r="AV18" s="59">
        <v>0</v>
      </c>
      <c r="AW18" s="59">
        <v>0</v>
      </c>
      <c r="AX18" s="59">
        <v>0</v>
      </c>
      <c r="AY18" s="59">
        <v>0</v>
      </c>
      <c r="AZ18" s="59">
        <v>0</v>
      </c>
      <c r="BA18" s="59">
        <v>0</v>
      </c>
      <c r="BB18" s="59">
        <v>0</v>
      </c>
      <c r="BC18" s="59">
        <v>0</v>
      </c>
      <c r="BD18" s="2">
        <f t="shared" si="1"/>
        <v>0</v>
      </c>
    </row>
    <row r="19" spans="1:57" ht="19.5" customHeight="1">
      <c r="A19" s="93" t="s">
        <v>6</v>
      </c>
      <c r="B19" s="94" t="s">
        <v>28</v>
      </c>
      <c r="C19" s="21" t="s">
        <v>14</v>
      </c>
      <c r="D19" s="2">
        <f>D21+D23</f>
        <v>8</v>
      </c>
      <c r="E19" s="2">
        <f t="shared" ref="E19:BD19" si="2">E21+E23</f>
        <v>8</v>
      </c>
      <c r="F19" s="2">
        <f t="shared" si="2"/>
        <v>8</v>
      </c>
      <c r="G19" s="2">
        <f t="shared" si="2"/>
        <v>8</v>
      </c>
      <c r="H19" s="2">
        <f t="shared" si="2"/>
        <v>8</v>
      </c>
      <c r="I19" s="2">
        <f t="shared" si="2"/>
        <v>8</v>
      </c>
      <c r="J19" s="2">
        <f t="shared" si="2"/>
        <v>8</v>
      </c>
      <c r="K19" s="2">
        <f t="shared" si="2"/>
        <v>10</v>
      </c>
      <c r="L19" s="2">
        <f t="shared" si="2"/>
        <v>8</v>
      </c>
      <c r="M19" s="2">
        <f t="shared" si="2"/>
        <v>12</v>
      </c>
      <c r="N19" s="2">
        <f t="shared" si="2"/>
        <v>12</v>
      </c>
      <c r="O19" s="2">
        <f t="shared" si="2"/>
        <v>8</v>
      </c>
      <c r="P19" s="2">
        <f t="shared" si="2"/>
        <v>8</v>
      </c>
      <c r="Q19" s="2">
        <f t="shared" si="2"/>
        <v>8</v>
      </c>
      <c r="R19" s="2">
        <f t="shared" si="2"/>
        <v>8</v>
      </c>
      <c r="S19" s="2">
        <f t="shared" si="2"/>
        <v>10</v>
      </c>
      <c r="T19" s="2">
        <f t="shared" si="2"/>
        <v>0</v>
      </c>
      <c r="U19" s="2">
        <f t="shared" si="2"/>
        <v>0</v>
      </c>
      <c r="V19" s="2">
        <f t="shared" si="2"/>
        <v>0</v>
      </c>
      <c r="W19" s="2">
        <f t="shared" si="2"/>
        <v>2</v>
      </c>
      <c r="X19" s="2">
        <f t="shared" si="2"/>
        <v>2</v>
      </c>
      <c r="Y19" s="2">
        <f t="shared" si="2"/>
        <v>2</v>
      </c>
      <c r="Z19" s="2">
        <f t="shared" si="2"/>
        <v>2</v>
      </c>
      <c r="AA19" s="2">
        <f t="shared" si="2"/>
        <v>2</v>
      </c>
      <c r="AB19" s="2">
        <f t="shared" si="2"/>
        <v>2</v>
      </c>
      <c r="AC19" s="2">
        <f t="shared" si="2"/>
        <v>2</v>
      </c>
      <c r="AD19" s="2">
        <f t="shared" si="2"/>
        <v>2</v>
      </c>
      <c r="AE19" s="2">
        <f t="shared" si="2"/>
        <v>2</v>
      </c>
      <c r="AF19" s="2">
        <f t="shared" si="2"/>
        <v>2</v>
      </c>
      <c r="AG19" s="2">
        <f t="shared" si="2"/>
        <v>4</v>
      </c>
      <c r="AH19" s="2">
        <f t="shared" si="2"/>
        <v>4</v>
      </c>
      <c r="AI19" s="2">
        <f t="shared" si="2"/>
        <v>4</v>
      </c>
      <c r="AJ19" s="2">
        <f t="shared" si="2"/>
        <v>0</v>
      </c>
      <c r="AK19" s="2">
        <f t="shared" si="2"/>
        <v>0</v>
      </c>
      <c r="AL19" s="2">
        <f t="shared" si="2"/>
        <v>0</v>
      </c>
      <c r="AM19" s="2">
        <f t="shared" si="2"/>
        <v>0</v>
      </c>
      <c r="AN19" s="2">
        <f t="shared" si="2"/>
        <v>0</v>
      </c>
      <c r="AO19" s="2">
        <f t="shared" si="2"/>
        <v>8</v>
      </c>
      <c r="AP19" s="2">
        <f t="shared" si="2"/>
        <v>8</v>
      </c>
      <c r="AQ19" s="2">
        <f t="shared" si="2"/>
        <v>8</v>
      </c>
      <c r="AR19" s="2">
        <f t="shared" si="2"/>
        <v>8</v>
      </c>
      <c r="AS19" s="2">
        <f t="shared" si="2"/>
        <v>8</v>
      </c>
      <c r="AT19" s="2">
        <f t="shared" si="2"/>
        <v>0</v>
      </c>
      <c r="AU19" s="2">
        <f t="shared" si="2"/>
        <v>0</v>
      </c>
      <c r="AV19" s="2">
        <f t="shared" si="2"/>
        <v>0</v>
      </c>
      <c r="AW19" s="2">
        <f t="shared" si="2"/>
        <v>0</v>
      </c>
      <c r="AX19" s="2">
        <f t="shared" si="2"/>
        <v>0</v>
      </c>
      <c r="AY19" s="2">
        <f t="shared" si="2"/>
        <v>0</v>
      </c>
      <c r="AZ19" s="2">
        <f t="shared" si="2"/>
        <v>0</v>
      </c>
      <c r="BA19" s="2">
        <f t="shared" si="2"/>
        <v>0</v>
      </c>
      <c r="BB19" s="2">
        <f t="shared" si="2"/>
        <v>0</v>
      </c>
      <c r="BC19" s="2">
        <f t="shared" si="2"/>
        <v>0</v>
      </c>
      <c r="BD19" s="2">
        <f t="shared" si="2"/>
        <v>212</v>
      </c>
    </row>
    <row r="20" spans="1:57" ht="19.5" customHeight="1">
      <c r="A20" s="93"/>
      <c r="B20" s="94"/>
      <c r="C20" s="21" t="s">
        <v>4</v>
      </c>
      <c r="D20" s="2">
        <f>D22</f>
        <v>0</v>
      </c>
      <c r="E20" s="2">
        <f t="shared" ref="E20:BD20" si="3">E22</f>
        <v>0</v>
      </c>
      <c r="F20" s="2">
        <f t="shared" si="3"/>
        <v>0</v>
      </c>
      <c r="G20" s="2">
        <f t="shared" si="3"/>
        <v>0</v>
      </c>
      <c r="H20" s="2">
        <f t="shared" si="3"/>
        <v>0</v>
      </c>
      <c r="I20" s="2">
        <f t="shared" si="3"/>
        <v>0</v>
      </c>
      <c r="J20" s="2">
        <f t="shared" si="3"/>
        <v>0</v>
      </c>
      <c r="K20" s="2">
        <f t="shared" si="3"/>
        <v>0</v>
      </c>
      <c r="L20" s="2">
        <f t="shared" si="3"/>
        <v>0</v>
      </c>
      <c r="M20" s="2">
        <f t="shared" si="3"/>
        <v>0</v>
      </c>
      <c r="N20" s="2">
        <f t="shared" si="3"/>
        <v>0</v>
      </c>
      <c r="O20" s="2">
        <f t="shared" si="3"/>
        <v>0</v>
      </c>
      <c r="P20" s="2">
        <f t="shared" si="3"/>
        <v>0</v>
      </c>
      <c r="Q20" s="2">
        <f t="shared" si="3"/>
        <v>0</v>
      </c>
      <c r="R20" s="2">
        <f t="shared" si="3"/>
        <v>0</v>
      </c>
      <c r="S20" s="2">
        <f t="shared" si="3"/>
        <v>0</v>
      </c>
      <c r="T20" s="2">
        <f t="shared" si="3"/>
        <v>0</v>
      </c>
      <c r="U20" s="2">
        <f t="shared" si="3"/>
        <v>0</v>
      </c>
      <c r="V20" s="2">
        <f t="shared" si="3"/>
        <v>0</v>
      </c>
      <c r="W20" s="2">
        <f t="shared" si="3"/>
        <v>0</v>
      </c>
      <c r="X20" s="2">
        <f t="shared" si="3"/>
        <v>0</v>
      </c>
      <c r="Y20" s="2">
        <f t="shared" si="3"/>
        <v>0</v>
      </c>
      <c r="Z20" s="2">
        <f t="shared" si="3"/>
        <v>0</v>
      </c>
      <c r="AA20" s="2">
        <f t="shared" si="3"/>
        <v>0</v>
      </c>
      <c r="AB20" s="2">
        <f t="shared" si="3"/>
        <v>0</v>
      </c>
      <c r="AC20" s="2">
        <f t="shared" si="3"/>
        <v>0</v>
      </c>
      <c r="AD20" s="2">
        <f t="shared" si="3"/>
        <v>0</v>
      </c>
      <c r="AE20" s="2">
        <f t="shared" si="3"/>
        <v>0</v>
      </c>
      <c r="AF20" s="2">
        <f t="shared" si="3"/>
        <v>0</v>
      </c>
      <c r="AG20" s="2">
        <f t="shared" si="3"/>
        <v>0</v>
      </c>
      <c r="AH20" s="2">
        <f t="shared" si="3"/>
        <v>0</v>
      </c>
      <c r="AI20" s="2">
        <f t="shared" si="3"/>
        <v>0</v>
      </c>
      <c r="AJ20" s="2">
        <f t="shared" si="3"/>
        <v>0</v>
      </c>
      <c r="AK20" s="2">
        <f t="shared" si="3"/>
        <v>0</v>
      </c>
      <c r="AL20" s="2">
        <f t="shared" si="3"/>
        <v>0</v>
      </c>
      <c r="AM20" s="2">
        <f t="shared" si="3"/>
        <v>0</v>
      </c>
      <c r="AN20" s="2">
        <f t="shared" si="3"/>
        <v>0</v>
      </c>
      <c r="AO20" s="2">
        <f t="shared" si="3"/>
        <v>0</v>
      </c>
      <c r="AP20" s="2">
        <f t="shared" si="3"/>
        <v>0</v>
      </c>
      <c r="AQ20" s="2">
        <f t="shared" si="3"/>
        <v>0</v>
      </c>
      <c r="AR20" s="2">
        <f t="shared" si="3"/>
        <v>0</v>
      </c>
      <c r="AS20" s="2">
        <f t="shared" si="3"/>
        <v>0</v>
      </c>
      <c r="AT20" s="2">
        <f t="shared" si="3"/>
        <v>0</v>
      </c>
      <c r="AU20" s="2">
        <f t="shared" si="3"/>
        <v>0</v>
      </c>
      <c r="AV20" s="2">
        <f t="shared" si="3"/>
        <v>0</v>
      </c>
      <c r="AW20" s="2">
        <f t="shared" si="3"/>
        <v>0</v>
      </c>
      <c r="AX20" s="2">
        <f t="shared" si="3"/>
        <v>0</v>
      </c>
      <c r="AY20" s="2">
        <f t="shared" si="3"/>
        <v>0</v>
      </c>
      <c r="AZ20" s="2">
        <f t="shared" si="3"/>
        <v>0</v>
      </c>
      <c r="BA20" s="2">
        <f t="shared" si="3"/>
        <v>0</v>
      </c>
      <c r="BB20" s="2">
        <f t="shared" si="3"/>
        <v>0</v>
      </c>
      <c r="BC20" s="2">
        <f t="shared" si="3"/>
        <v>0</v>
      </c>
      <c r="BD20" s="2">
        <f t="shared" si="3"/>
        <v>0</v>
      </c>
    </row>
    <row r="21" spans="1:57" ht="19.5" customHeight="1">
      <c r="A21" s="95" t="s">
        <v>29</v>
      </c>
      <c r="B21" s="96" t="s">
        <v>81</v>
      </c>
      <c r="C21" s="19" t="s">
        <v>14</v>
      </c>
      <c r="D21" s="11">
        <v>2</v>
      </c>
      <c r="E21" s="11">
        <v>2</v>
      </c>
      <c r="F21" s="11">
        <v>4</v>
      </c>
      <c r="G21" s="11">
        <v>4</v>
      </c>
      <c r="H21" s="11">
        <v>4</v>
      </c>
      <c r="I21" s="11">
        <v>4</v>
      </c>
      <c r="J21" s="11">
        <v>4</v>
      </c>
      <c r="K21" s="11">
        <v>4</v>
      </c>
      <c r="L21" s="11">
        <v>4</v>
      </c>
      <c r="M21" s="11">
        <v>4</v>
      </c>
      <c r="N21" s="11">
        <v>4</v>
      </c>
      <c r="O21" s="11">
        <v>6</v>
      </c>
      <c r="P21" s="11">
        <v>6</v>
      </c>
      <c r="Q21" s="11">
        <v>2</v>
      </c>
      <c r="R21" s="11">
        <v>2</v>
      </c>
      <c r="S21" s="11">
        <v>4</v>
      </c>
      <c r="T21" s="59"/>
      <c r="U21" s="41">
        <v>0</v>
      </c>
      <c r="V21" s="41">
        <v>0</v>
      </c>
      <c r="W21" s="59">
        <v>2</v>
      </c>
      <c r="X21" s="59">
        <v>2</v>
      </c>
      <c r="Y21" s="59">
        <v>2</v>
      </c>
      <c r="Z21" s="59">
        <v>2</v>
      </c>
      <c r="AA21" s="59">
        <v>2</v>
      </c>
      <c r="AB21" s="59">
        <v>2</v>
      </c>
      <c r="AC21" s="59">
        <v>2</v>
      </c>
      <c r="AD21" s="59">
        <v>2</v>
      </c>
      <c r="AE21" s="59">
        <v>2</v>
      </c>
      <c r="AF21" s="59">
        <v>2</v>
      </c>
      <c r="AG21" s="59">
        <v>4</v>
      </c>
      <c r="AH21" s="59">
        <v>4</v>
      </c>
      <c r="AI21" s="59">
        <v>4</v>
      </c>
      <c r="AJ21" s="59"/>
      <c r="AK21" s="59"/>
      <c r="AL21" s="59"/>
      <c r="AM21" s="59"/>
      <c r="AN21" s="59"/>
      <c r="AO21" s="59">
        <v>8</v>
      </c>
      <c r="AP21" s="59">
        <v>8</v>
      </c>
      <c r="AQ21" s="59">
        <v>8</v>
      </c>
      <c r="AR21" s="59">
        <v>8</v>
      </c>
      <c r="AS21" s="59">
        <v>8</v>
      </c>
      <c r="AT21" s="59"/>
      <c r="AU21" s="59">
        <v>0</v>
      </c>
      <c r="AV21" s="59">
        <v>0</v>
      </c>
      <c r="AW21" s="59">
        <v>0</v>
      </c>
      <c r="AX21" s="59">
        <v>0</v>
      </c>
      <c r="AY21" s="59">
        <v>0</v>
      </c>
      <c r="AZ21" s="59">
        <v>0</v>
      </c>
      <c r="BA21" s="59">
        <v>0</v>
      </c>
      <c r="BB21" s="59">
        <v>0</v>
      </c>
      <c r="BC21" s="59">
        <v>0</v>
      </c>
      <c r="BD21" s="2">
        <f t="shared" ref="BD21:BD26" si="4">SUM(D21:BC21)</f>
        <v>132</v>
      </c>
      <c r="BE21" s="44"/>
    </row>
    <row r="22" spans="1:57" ht="19.5" customHeight="1">
      <c r="A22" s="95"/>
      <c r="B22" s="96"/>
      <c r="C22" s="19" t="s">
        <v>4</v>
      </c>
      <c r="D22" s="8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41">
        <v>0</v>
      </c>
      <c r="V22" s="41">
        <v>0</v>
      </c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9"/>
      <c r="AT22" s="59"/>
      <c r="AU22" s="59">
        <v>0</v>
      </c>
      <c r="AV22" s="59">
        <v>0</v>
      </c>
      <c r="AW22" s="59">
        <v>0</v>
      </c>
      <c r="AX22" s="59">
        <v>0</v>
      </c>
      <c r="AY22" s="59">
        <v>0</v>
      </c>
      <c r="AZ22" s="59">
        <v>0</v>
      </c>
      <c r="BA22" s="59">
        <v>0</v>
      </c>
      <c r="BB22" s="59">
        <v>0</v>
      </c>
      <c r="BC22" s="59">
        <v>0</v>
      </c>
      <c r="BD22" s="2">
        <f t="shared" si="4"/>
        <v>0</v>
      </c>
      <c r="BE22" s="44"/>
    </row>
    <row r="23" spans="1:57" ht="19.5" customHeight="1">
      <c r="A23" s="95" t="s">
        <v>87</v>
      </c>
      <c r="B23" s="111" t="s">
        <v>88</v>
      </c>
      <c r="C23" s="19" t="s">
        <v>14</v>
      </c>
      <c r="D23" s="11">
        <v>6</v>
      </c>
      <c r="E23" s="80">
        <v>6</v>
      </c>
      <c r="F23" s="80">
        <v>4</v>
      </c>
      <c r="G23" s="80">
        <v>4</v>
      </c>
      <c r="H23" s="80">
        <v>4</v>
      </c>
      <c r="I23" s="80">
        <v>4</v>
      </c>
      <c r="J23" s="80">
        <v>4</v>
      </c>
      <c r="K23" s="80">
        <v>6</v>
      </c>
      <c r="L23" s="80">
        <v>4</v>
      </c>
      <c r="M23" s="80">
        <v>8</v>
      </c>
      <c r="N23" s="80">
        <v>8</v>
      </c>
      <c r="O23" s="80">
        <v>2</v>
      </c>
      <c r="P23" s="80">
        <v>2</v>
      </c>
      <c r="Q23" s="80">
        <v>6</v>
      </c>
      <c r="R23" s="80">
        <v>6</v>
      </c>
      <c r="S23" s="80">
        <v>6</v>
      </c>
      <c r="T23" s="59"/>
      <c r="U23" s="41">
        <v>0</v>
      </c>
      <c r="V23" s="41">
        <v>0</v>
      </c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59"/>
      <c r="AK23" s="59"/>
      <c r="AL23" s="59"/>
      <c r="AM23" s="59"/>
      <c r="AN23" s="59"/>
      <c r="AO23" s="59"/>
      <c r="AP23" s="59"/>
      <c r="AQ23" s="59"/>
      <c r="AR23" s="59"/>
      <c r="AS23" s="59"/>
      <c r="AT23" s="59"/>
      <c r="AU23" s="59">
        <v>0</v>
      </c>
      <c r="AV23" s="59">
        <v>0</v>
      </c>
      <c r="AW23" s="59">
        <v>0</v>
      </c>
      <c r="AX23" s="59">
        <v>0</v>
      </c>
      <c r="AY23" s="59">
        <v>0</v>
      </c>
      <c r="AZ23" s="59">
        <v>0</v>
      </c>
      <c r="BA23" s="59">
        <v>0</v>
      </c>
      <c r="BB23" s="59">
        <v>0</v>
      </c>
      <c r="BC23" s="59">
        <v>0</v>
      </c>
      <c r="BD23" s="2">
        <f t="shared" si="4"/>
        <v>80</v>
      </c>
      <c r="BE23" s="44"/>
    </row>
    <row r="24" spans="1:57" ht="19.5" customHeight="1">
      <c r="A24" s="95"/>
      <c r="B24" s="112"/>
      <c r="C24" s="19" t="s">
        <v>4</v>
      </c>
      <c r="D24" s="11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41">
        <v>0</v>
      </c>
      <c r="V24" s="41">
        <v>0</v>
      </c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  <c r="AS24" s="59"/>
      <c r="AT24" s="59"/>
      <c r="AU24" s="59">
        <v>0</v>
      </c>
      <c r="AV24" s="59">
        <v>0</v>
      </c>
      <c r="AW24" s="59">
        <v>0</v>
      </c>
      <c r="AX24" s="59">
        <v>0</v>
      </c>
      <c r="AY24" s="59">
        <v>0</v>
      </c>
      <c r="AZ24" s="59">
        <v>0</v>
      </c>
      <c r="BA24" s="59">
        <v>0</v>
      </c>
      <c r="BB24" s="59">
        <v>0</v>
      </c>
      <c r="BC24" s="59">
        <v>0</v>
      </c>
      <c r="BD24" s="2">
        <f t="shared" si="4"/>
        <v>0</v>
      </c>
      <c r="BE24" s="44"/>
    </row>
    <row r="25" spans="1:57" ht="19.5" customHeight="1">
      <c r="A25" s="91" t="s">
        <v>7</v>
      </c>
      <c r="B25" s="92" t="s">
        <v>30</v>
      </c>
      <c r="C25" s="22" t="s">
        <v>14</v>
      </c>
      <c r="D25" s="5">
        <f t="shared" ref="D25:AI25" si="5">D27+D41</f>
        <v>18</v>
      </c>
      <c r="E25" s="5">
        <f t="shared" si="5"/>
        <v>18</v>
      </c>
      <c r="F25" s="5">
        <f t="shared" si="5"/>
        <v>18</v>
      </c>
      <c r="G25" s="5">
        <f t="shared" si="5"/>
        <v>20</v>
      </c>
      <c r="H25" s="5">
        <f t="shared" si="5"/>
        <v>20</v>
      </c>
      <c r="I25" s="5">
        <f t="shared" si="5"/>
        <v>18</v>
      </c>
      <c r="J25" s="5">
        <f t="shared" si="5"/>
        <v>18</v>
      </c>
      <c r="K25" s="5">
        <f t="shared" si="5"/>
        <v>16</v>
      </c>
      <c r="L25" s="5">
        <f t="shared" si="5"/>
        <v>16</v>
      </c>
      <c r="M25" s="5">
        <f t="shared" si="5"/>
        <v>16</v>
      </c>
      <c r="N25" s="5">
        <f t="shared" si="5"/>
        <v>16</v>
      </c>
      <c r="O25" s="5">
        <f t="shared" si="5"/>
        <v>18</v>
      </c>
      <c r="P25" s="5">
        <f t="shared" si="5"/>
        <v>18</v>
      </c>
      <c r="Q25" s="5">
        <f t="shared" si="5"/>
        <v>20</v>
      </c>
      <c r="R25" s="5">
        <f t="shared" si="5"/>
        <v>20</v>
      </c>
      <c r="S25" s="5">
        <f t="shared" si="5"/>
        <v>18</v>
      </c>
      <c r="T25" s="5">
        <f t="shared" si="5"/>
        <v>0</v>
      </c>
      <c r="U25" s="5">
        <f t="shared" si="5"/>
        <v>0</v>
      </c>
      <c r="V25" s="5">
        <f t="shared" si="5"/>
        <v>0</v>
      </c>
      <c r="W25" s="5">
        <f t="shared" si="5"/>
        <v>28</v>
      </c>
      <c r="X25" s="5">
        <f t="shared" si="5"/>
        <v>28</v>
      </c>
      <c r="Y25" s="5">
        <f t="shared" si="5"/>
        <v>28</v>
      </c>
      <c r="Z25" s="5">
        <f t="shared" si="5"/>
        <v>28</v>
      </c>
      <c r="AA25" s="5">
        <f t="shared" si="5"/>
        <v>28</v>
      </c>
      <c r="AB25" s="5">
        <f t="shared" si="5"/>
        <v>28</v>
      </c>
      <c r="AC25" s="5">
        <f t="shared" si="5"/>
        <v>28</v>
      </c>
      <c r="AD25" s="5">
        <f t="shared" si="5"/>
        <v>28</v>
      </c>
      <c r="AE25" s="5">
        <f t="shared" si="5"/>
        <v>28</v>
      </c>
      <c r="AF25" s="5">
        <f t="shared" si="5"/>
        <v>28</v>
      </c>
      <c r="AG25" s="5">
        <f t="shared" si="5"/>
        <v>26</v>
      </c>
      <c r="AH25" s="5">
        <f t="shared" si="5"/>
        <v>26</v>
      </c>
      <c r="AI25" s="5">
        <f t="shared" si="5"/>
        <v>18</v>
      </c>
      <c r="AJ25" s="5">
        <f t="shared" ref="AJ25:BC25" si="6">AJ27+AJ41</f>
        <v>36</v>
      </c>
      <c r="AK25" s="5">
        <f t="shared" si="6"/>
        <v>36</v>
      </c>
      <c r="AL25" s="5">
        <f t="shared" si="6"/>
        <v>36</v>
      </c>
      <c r="AM25" s="5">
        <f t="shared" si="6"/>
        <v>36</v>
      </c>
      <c r="AN25" s="5">
        <f t="shared" si="6"/>
        <v>30</v>
      </c>
      <c r="AO25" s="5">
        <f t="shared" si="6"/>
        <v>18</v>
      </c>
      <c r="AP25" s="5">
        <f t="shared" si="6"/>
        <v>18</v>
      </c>
      <c r="AQ25" s="5">
        <f t="shared" si="6"/>
        <v>18</v>
      </c>
      <c r="AR25" s="5">
        <f t="shared" si="6"/>
        <v>18</v>
      </c>
      <c r="AS25" s="5">
        <f t="shared" si="6"/>
        <v>18</v>
      </c>
      <c r="AT25" s="5">
        <f t="shared" si="6"/>
        <v>6</v>
      </c>
      <c r="AU25" s="5">
        <f t="shared" si="6"/>
        <v>0</v>
      </c>
      <c r="AV25" s="5">
        <f t="shared" si="6"/>
        <v>0</v>
      </c>
      <c r="AW25" s="5">
        <f t="shared" si="6"/>
        <v>0</v>
      </c>
      <c r="AX25" s="5">
        <f t="shared" si="6"/>
        <v>0</v>
      </c>
      <c r="AY25" s="5">
        <f t="shared" si="6"/>
        <v>0</v>
      </c>
      <c r="AZ25" s="5">
        <f t="shared" si="6"/>
        <v>0</v>
      </c>
      <c r="BA25" s="5">
        <f t="shared" si="6"/>
        <v>0</v>
      </c>
      <c r="BB25" s="5">
        <f t="shared" si="6"/>
        <v>0</v>
      </c>
      <c r="BC25" s="5">
        <f t="shared" si="6"/>
        <v>0</v>
      </c>
      <c r="BD25" s="2">
        <f t="shared" si="4"/>
        <v>908</v>
      </c>
      <c r="BE25" s="44"/>
    </row>
    <row r="26" spans="1:57" ht="19.5" customHeight="1">
      <c r="A26" s="91"/>
      <c r="B26" s="92"/>
      <c r="C26" s="23" t="s">
        <v>4</v>
      </c>
      <c r="D26" s="5">
        <f t="shared" ref="D26:AI26" si="7">D28+D42</f>
        <v>0</v>
      </c>
      <c r="E26" s="5">
        <f t="shared" si="7"/>
        <v>0</v>
      </c>
      <c r="F26" s="5">
        <f t="shared" si="7"/>
        <v>0</v>
      </c>
      <c r="G26" s="5">
        <f t="shared" si="7"/>
        <v>0</v>
      </c>
      <c r="H26" s="5">
        <f t="shared" si="7"/>
        <v>0</v>
      </c>
      <c r="I26" s="5">
        <f t="shared" si="7"/>
        <v>0</v>
      </c>
      <c r="J26" s="5">
        <f t="shared" si="7"/>
        <v>0</v>
      </c>
      <c r="K26" s="5">
        <f t="shared" si="7"/>
        <v>0</v>
      </c>
      <c r="L26" s="5">
        <f t="shared" si="7"/>
        <v>0</v>
      </c>
      <c r="M26" s="5">
        <f t="shared" si="7"/>
        <v>0</v>
      </c>
      <c r="N26" s="5">
        <f t="shared" si="7"/>
        <v>0</v>
      </c>
      <c r="O26" s="5">
        <f t="shared" si="7"/>
        <v>0</v>
      </c>
      <c r="P26" s="5">
        <f t="shared" si="7"/>
        <v>0</v>
      </c>
      <c r="Q26" s="5">
        <f t="shared" si="7"/>
        <v>0</v>
      </c>
      <c r="R26" s="5">
        <f t="shared" si="7"/>
        <v>0</v>
      </c>
      <c r="S26" s="5">
        <f t="shared" si="7"/>
        <v>0</v>
      </c>
      <c r="T26" s="5">
        <f t="shared" si="7"/>
        <v>0</v>
      </c>
      <c r="U26" s="5">
        <f t="shared" si="7"/>
        <v>0</v>
      </c>
      <c r="V26" s="5">
        <f t="shared" si="7"/>
        <v>0</v>
      </c>
      <c r="W26" s="5">
        <f t="shared" si="7"/>
        <v>0</v>
      </c>
      <c r="X26" s="5">
        <f t="shared" si="7"/>
        <v>0</v>
      </c>
      <c r="Y26" s="5">
        <f t="shared" si="7"/>
        <v>0</v>
      </c>
      <c r="Z26" s="5">
        <f t="shared" si="7"/>
        <v>0</v>
      </c>
      <c r="AA26" s="5">
        <f t="shared" si="7"/>
        <v>0</v>
      </c>
      <c r="AB26" s="5">
        <f t="shared" si="7"/>
        <v>0</v>
      </c>
      <c r="AC26" s="5">
        <f t="shared" si="7"/>
        <v>0</v>
      </c>
      <c r="AD26" s="5">
        <f t="shared" si="7"/>
        <v>0</v>
      </c>
      <c r="AE26" s="5">
        <f t="shared" si="7"/>
        <v>0</v>
      </c>
      <c r="AF26" s="5">
        <f t="shared" si="7"/>
        <v>0</v>
      </c>
      <c r="AG26" s="5">
        <f t="shared" si="7"/>
        <v>0</v>
      </c>
      <c r="AH26" s="5">
        <f t="shared" si="7"/>
        <v>0</v>
      </c>
      <c r="AI26" s="5">
        <f t="shared" si="7"/>
        <v>0</v>
      </c>
      <c r="AJ26" s="5">
        <f t="shared" ref="AJ26:BC26" si="8">AJ28+AJ42</f>
        <v>0</v>
      </c>
      <c r="AK26" s="5">
        <f t="shared" si="8"/>
        <v>0</v>
      </c>
      <c r="AL26" s="5">
        <f t="shared" si="8"/>
        <v>0</v>
      </c>
      <c r="AM26" s="5">
        <f t="shared" si="8"/>
        <v>0</v>
      </c>
      <c r="AN26" s="5">
        <f t="shared" si="8"/>
        <v>0</v>
      </c>
      <c r="AO26" s="5">
        <f t="shared" si="8"/>
        <v>0</v>
      </c>
      <c r="AP26" s="5">
        <f t="shared" si="8"/>
        <v>0</v>
      </c>
      <c r="AQ26" s="5">
        <f t="shared" si="8"/>
        <v>0</v>
      </c>
      <c r="AR26" s="5">
        <f t="shared" si="8"/>
        <v>0</v>
      </c>
      <c r="AS26" s="5">
        <f t="shared" si="8"/>
        <v>0</v>
      </c>
      <c r="AT26" s="5">
        <f t="shared" si="8"/>
        <v>0</v>
      </c>
      <c r="AU26" s="5">
        <f t="shared" si="8"/>
        <v>0</v>
      </c>
      <c r="AV26" s="5">
        <f t="shared" si="8"/>
        <v>0</v>
      </c>
      <c r="AW26" s="5">
        <f t="shared" si="8"/>
        <v>0</v>
      </c>
      <c r="AX26" s="5">
        <f t="shared" si="8"/>
        <v>0</v>
      </c>
      <c r="AY26" s="5">
        <f t="shared" si="8"/>
        <v>0</v>
      </c>
      <c r="AZ26" s="5">
        <f t="shared" si="8"/>
        <v>0</v>
      </c>
      <c r="BA26" s="5">
        <f t="shared" si="8"/>
        <v>0</v>
      </c>
      <c r="BB26" s="5">
        <f t="shared" si="8"/>
        <v>0</v>
      </c>
      <c r="BC26" s="5">
        <f t="shared" si="8"/>
        <v>0</v>
      </c>
      <c r="BD26" s="2">
        <f t="shared" si="4"/>
        <v>0</v>
      </c>
      <c r="BE26" s="44"/>
    </row>
    <row r="27" spans="1:57" ht="19.5" customHeight="1">
      <c r="A27" s="93" t="s">
        <v>31</v>
      </c>
      <c r="B27" s="94" t="s">
        <v>32</v>
      </c>
      <c r="C27" s="21" t="s">
        <v>14</v>
      </c>
      <c r="D27" s="2">
        <f>D29+D31+D33+D35+D37+D39</f>
        <v>18</v>
      </c>
      <c r="E27" s="2">
        <f t="shared" ref="E27:BD27" si="9">E29+E31+E33+E35+E37+E39</f>
        <v>18</v>
      </c>
      <c r="F27" s="2">
        <f t="shared" si="9"/>
        <v>18</v>
      </c>
      <c r="G27" s="2">
        <f t="shared" si="9"/>
        <v>20</v>
      </c>
      <c r="H27" s="2">
        <f t="shared" si="9"/>
        <v>20</v>
      </c>
      <c r="I27" s="2">
        <f t="shared" si="9"/>
        <v>18</v>
      </c>
      <c r="J27" s="2">
        <f t="shared" si="9"/>
        <v>18</v>
      </c>
      <c r="K27" s="2">
        <f t="shared" si="9"/>
        <v>16</v>
      </c>
      <c r="L27" s="2">
        <f t="shared" si="9"/>
        <v>16</v>
      </c>
      <c r="M27" s="2">
        <f t="shared" si="9"/>
        <v>16</v>
      </c>
      <c r="N27" s="2">
        <f t="shared" si="9"/>
        <v>16</v>
      </c>
      <c r="O27" s="2">
        <f t="shared" si="9"/>
        <v>18</v>
      </c>
      <c r="P27" s="2">
        <f t="shared" si="9"/>
        <v>18</v>
      </c>
      <c r="Q27" s="2">
        <f t="shared" si="9"/>
        <v>20</v>
      </c>
      <c r="R27" s="2">
        <f t="shared" si="9"/>
        <v>20</v>
      </c>
      <c r="S27" s="2">
        <f t="shared" si="9"/>
        <v>18</v>
      </c>
      <c r="T27" s="2">
        <f t="shared" si="9"/>
        <v>0</v>
      </c>
      <c r="U27" s="2">
        <f t="shared" si="9"/>
        <v>0</v>
      </c>
      <c r="V27" s="2">
        <f t="shared" si="9"/>
        <v>0</v>
      </c>
      <c r="W27" s="2">
        <f t="shared" si="9"/>
        <v>28</v>
      </c>
      <c r="X27" s="2">
        <f t="shared" si="9"/>
        <v>28</v>
      </c>
      <c r="Y27" s="2">
        <f t="shared" si="9"/>
        <v>28</v>
      </c>
      <c r="Z27" s="2">
        <f t="shared" si="9"/>
        <v>28</v>
      </c>
      <c r="AA27" s="2">
        <f t="shared" si="9"/>
        <v>28</v>
      </c>
      <c r="AB27" s="2">
        <f t="shared" si="9"/>
        <v>28</v>
      </c>
      <c r="AC27" s="2">
        <f t="shared" si="9"/>
        <v>28</v>
      </c>
      <c r="AD27" s="2">
        <f t="shared" si="9"/>
        <v>28</v>
      </c>
      <c r="AE27" s="2">
        <f t="shared" si="9"/>
        <v>28</v>
      </c>
      <c r="AF27" s="2">
        <f t="shared" si="9"/>
        <v>28</v>
      </c>
      <c r="AG27" s="2">
        <f t="shared" si="9"/>
        <v>26</v>
      </c>
      <c r="AH27" s="2">
        <f t="shared" si="9"/>
        <v>26</v>
      </c>
      <c r="AI27" s="2">
        <f t="shared" si="9"/>
        <v>12</v>
      </c>
      <c r="AJ27" s="2">
        <f t="shared" si="9"/>
        <v>0</v>
      </c>
      <c r="AK27" s="2">
        <f t="shared" si="9"/>
        <v>0</v>
      </c>
      <c r="AL27" s="2">
        <f t="shared" si="9"/>
        <v>0</v>
      </c>
      <c r="AM27" s="2">
        <f t="shared" si="9"/>
        <v>0</v>
      </c>
      <c r="AN27" s="2">
        <f t="shared" si="9"/>
        <v>0</v>
      </c>
      <c r="AO27" s="2">
        <f t="shared" si="9"/>
        <v>18</v>
      </c>
      <c r="AP27" s="2">
        <f t="shared" si="9"/>
        <v>18</v>
      </c>
      <c r="AQ27" s="2">
        <f t="shared" si="9"/>
        <v>18</v>
      </c>
      <c r="AR27" s="2">
        <f t="shared" si="9"/>
        <v>18</v>
      </c>
      <c r="AS27" s="2">
        <f t="shared" si="9"/>
        <v>18</v>
      </c>
      <c r="AT27" s="2">
        <f t="shared" si="9"/>
        <v>6</v>
      </c>
      <c r="AU27" s="2">
        <f t="shared" si="9"/>
        <v>0</v>
      </c>
      <c r="AV27" s="2">
        <f t="shared" si="9"/>
        <v>0</v>
      </c>
      <c r="AW27" s="2">
        <f t="shared" si="9"/>
        <v>0</v>
      </c>
      <c r="AX27" s="2">
        <f t="shared" si="9"/>
        <v>0</v>
      </c>
      <c r="AY27" s="2">
        <f t="shared" si="9"/>
        <v>0</v>
      </c>
      <c r="AZ27" s="2">
        <f t="shared" si="9"/>
        <v>0</v>
      </c>
      <c r="BA27" s="2">
        <f t="shared" si="9"/>
        <v>0</v>
      </c>
      <c r="BB27" s="2">
        <f t="shared" si="9"/>
        <v>0</v>
      </c>
      <c r="BC27" s="2">
        <f t="shared" si="9"/>
        <v>0</v>
      </c>
      <c r="BD27" s="2">
        <f t="shared" si="9"/>
        <v>728</v>
      </c>
      <c r="BE27" s="44"/>
    </row>
    <row r="28" spans="1:57" ht="19.5" customHeight="1">
      <c r="A28" s="93"/>
      <c r="B28" s="94"/>
      <c r="C28" s="17" t="s">
        <v>4</v>
      </c>
      <c r="D28" s="2">
        <f>D30+D32+D34+D36+D38+D40</f>
        <v>0</v>
      </c>
      <c r="E28" s="2">
        <f t="shared" ref="E28:BD28" si="10">E30+E32+E34+E36+E38+E40</f>
        <v>0</v>
      </c>
      <c r="F28" s="2">
        <f t="shared" si="10"/>
        <v>0</v>
      </c>
      <c r="G28" s="2">
        <f t="shared" si="10"/>
        <v>0</v>
      </c>
      <c r="H28" s="2">
        <f t="shared" si="10"/>
        <v>0</v>
      </c>
      <c r="I28" s="2">
        <f t="shared" si="10"/>
        <v>0</v>
      </c>
      <c r="J28" s="2">
        <f t="shared" si="10"/>
        <v>0</v>
      </c>
      <c r="K28" s="2">
        <f t="shared" si="10"/>
        <v>0</v>
      </c>
      <c r="L28" s="2">
        <f t="shared" si="10"/>
        <v>0</v>
      </c>
      <c r="M28" s="2">
        <f t="shared" si="10"/>
        <v>0</v>
      </c>
      <c r="N28" s="2">
        <f t="shared" si="10"/>
        <v>0</v>
      </c>
      <c r="O28" s="2">
        <f t="shared" si="10"/>
        <v>0</v>
      </c>
      <c r="P28" s="2">
        <f t="shared" si="10"/>
        <v>0</v>
      </c>
      <c r="Q28" s="2">
        <f t="shared" si="10"/>
        <v>0</v>
      </c>
      <c r="R28" s="2">
        <f t="shared" si="10"/>
        <v>0</v>
      </c>
      <c r="S28" s="2">
        <f t="shared" si="10"/>
        <v>0</v>
      </c>
      <c r="T28" s="2">
        <f t="shared" si="10"/>
        <v>0</v>
      </c>
      <c r="U28" s="2">
        <f t="shared" si="10"/>
        <v>0</v>
      </c>
      <c r="V28" s="2">
        <f t="shared" si="10"/>
        <v>0</v>
      </c>
      <c r="W28" s="2">
        <f t="shared" si="10"/>
        <v>0</v>
      </c>
      <c r="X28" s="2">
        <f t="shared" si="10"/>
        <v>0</v>
      </c>
      <c r="Y28" s="2">
        <f t="shared" si="10"/>
        <v>0</v>
      </c>
      <c r="Z28" s="2">
        <f t="shared" si="10"/>
        <v>0</v>
      </c>
      <c r="AA28" s="2">
        <f t="shared" si="10"/>
        <v>0</v>
      </c>
      <c r="AB28" s="2">
        <f t="shared" si="10"/>
        <v>0</v>
      </c>
      <c r="AC28" s="2">
        <f t="shared" si="10"/>
        <v>0</v>
      </c>
      <c r="AD28" s="2">
        <f t="shared" si="10"/>
        <v>0</v>
      </c>
      <c r="AE28" s="2">
        <f t="shared" si="10"/>
        <v>0</v>
      </c>
      <c r="AF28" s="2">
        <f t="shared" si="10"/>
        <v>0</v>
      </c>
      <c r="AG28" s="2">
        <f t="shared" si="10"/>
        <v>0</v>
      </c>
      <c r="AH28" s="2">
        <f t="shared" si="10"/>
        <v>0</v>
      </c>
      <c r="AI28" s="2">
        <f t="shared" si="10"/>
        <v>0</v>
      </c>
      <c r="AJ28" s="2">
        <f t="shared" si="10"/>
        <v>0</v>
      </c>
      <c r="AK28" s="2">
        <f t="shared" si="10"/>
        <v>0</v>
      </c>
      <c r="AL28" s="2">
        <f t="shared" si="10"/>
        <v>0</v>
      </c>
      <c r="AM28" s="2">
        <f t="shared" si="10"/>
        <v>0</v>
      </c>
      <c r="AN28" s="2">
        <f t="shared" si="10"/>
        <v>0</v>
      </c>
      <c r="AO28" s="2">
        <f t="shared" si="10"/>
        <v>0</v>
      </c>
      <c r="AP28" s="2">
        <f t="shared" si="10"/>
        <v>0</v>
      </c>
      <c r="AQ28" s="2">
        <f t="shared" si="10"/>
        <v>0</v>
      </c>
      <c r="AR28" s="2">
        <f t="shared" si="10"/>
        <v>0</v>
      </c>
      <c r="AS28" s="2">
        <f t="shared" si="10"/>
        <v>0</v>
      </c>
      <c r="AT28" s="2">
        <f t="shared" si="10"/>
        <v>0</v>
      </c>
      <c r="AU28" s="2">
        <f t="shared" si="10"/>
        <v>0</v>
      </c>
      <c r="AV28" s="2">
        <f t="shared" si="10"/>
        <v>0</v>
      </c>
      <c r="AW28" s="2">
        <f t="shared" si="10"/>
        <v>0</v>
      </c>
      <c r="AX28" s="2">
        <f t="shared" si="10"/>
        <v>0</v>
      </c>
      <c r="AY28" s="2">
        <f t="shared" si="10"/>
        <v>0</v>
      </c>
      <c r="AZ28" s="2">
        <f t="shared" si="10"/>
        <v>0</v>
      </c>
      <c r="BA28" s="2">
        <f t="shared" si="10"/>
        <v>0</v>
      </c>
      <c r="BB28" s="2">
        <f t="shared" si="10"/>
        <v>0</v>
      </c>
      <c r="BC28" s="2">
        <f t="shared" si="10"/>
        <v>0</v>
      </c>
      <c r="BD28" s="2">
        <f t="shared" si="10"/>
        <v>0</v>
      </c>
      <c r="BE28" s="44"/>
    </row>
    <row r="29" spans="1:57" ht="19.5" customHeight="1">
      <c r="A29" s="95" t="s">
        <v>33</v>
      </c>
      <c r="B29" s="97" t="s">
        <v>61</v>
      </c>
      <c r="C29" s="24" t="s">
        <v>14</v>
      </c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41">
        <v>0</v>
      </c>
      <c r="V29" s="41">
        <v>0</v>
      </c>
      <c r="W29" s="81">
        <v>6</v>
      </c>
      <c r="X29" s="81">
        <v>6</v>
      </c>
      <c r="Y29" s="81">
        <v>6</v>
      </c>
      <c r="Z29" s="81">
        <v>6</v>
      </c>
      <c r="AA29" s="81">
        <v>6</v>
      </c>
      <c r="AB29" s="81">
        <v>6</v>
      </c>
      <c r="AC29" s="81">
        <v>4</v>
      </c>
      <c r="AD29" s="81">
        <v>4</v>
      </c>
      <c r="AE29" s="81">
        <v>4</v>
      </c>
      <c r="AF29" s="81">
        <v>12</v>
      </c>
      <c r="AG29" s="81">
        <v>12</v>
      </c>
      <c r="AH29" s="81">
        <v>12</v>
      </c>
      <c r="AI29" s="81">
        <v>6</v>
      </c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>
        <v>0</v>
      </c>
      <c r="AV29" s="59">
        <v>0</v>
      </c>
      <c r="AW29" s="59">
        <v>0</v>
      </c>
      <c r="AX29" s="59">
        <v>0</v>
      </c>
      <c r="AY29" s="59">
        <v>0</v>
      </c>
      <c r="AZ29" s="59">
        <v>0</v>
      </c>
      <c r="BA29" s="59">
        <v>0</v>
      </c>
      <c r="BB29" s="59">
        <v>0</v>
      </c>
      <c r="BC29" s="59">
        <v>0</v>
      </c>
      <c r="BD29" s="2">
        <f t="shared" ref="BD29:BD42" si="11">SUM(D29:BC29)</f>
        <v>90</v>
      </c>
      <c r="BE29" s="44"/>
    </row>
    <row r="30" spans="1:57" ht="19.5" customHeight="1">
      <c r="A30" s="95"/>
      <c r="B30" s="98"/>
      <c r="C30" s="24" t="s">
        <v>4</v>
      </c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41">
        <v>0</v>
      </c>
      <c r="V30" s="41">
        <v>0</v>
      </c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>
        <v>0</v>
      </c>
      <c r="AV30" s="59">
        <v>0</v>
      </c>
      <c r="AW30" s="59">
        <v>0</v>
      </c>
      <c r="AX30" s="59">
        <v>0</v>
      </c>
      <c r="AY30" s="59">
        <v>0</v>
      </c>
      <c r="AZ30" s="59">
        <v>0</v>
      </c>
      <c r="BA30" s="59">
        <v>0</v>
      </c>
      <c r="BB30" s="59">
        <v>0</v>
      </c>
      <c r="BC30" s="59">
        <v>0</v>
      </c>
      <c r="BD30" s="2">
        <f t="shared" si="11"/>
        <v>0</v>
      </c>
      <c r="BE30" s="44"/>
    </row>
    <row r="31" spans="1:57" ht="19.5" customHeight="1">
      <c r="A31" s="95" t="s">
        <v>34</v>
      </c>
      <c r="B31" s="97" t="s">
        <v>93</v>
      </c>
      <c r="C31" s="24" t="s">
        <v>14</v>
      </c>
      <c r="D31" s="80">
        <v>4</v>
      </c>
      <c r="E31" s="80">
        <v>4</v>
      </c>
      <c r="F31" s="80">
        <v>6</v>
      </c>
      <c r="G31" s="80">
        <v>6</v>
      </c>
      <c r="H31" s="80">
        <v>6</v>
      </c>
      <c r="I31" s="80">
        <v>6</v>
      </c>
      <c r="J31" s="80">
        <v>6</v>
      </c>
      <c r="K31" s="80">
        <v>6</v>
      </c>
      <c r="L31" s="80">
        <v>6</v>
      </c>
      <c r="M31" s="80">
        <v>6</v>
      </c>
      <c r="N31" s="80">
        <v>6</v>
      </c>
      <c r="O31" s="80">
        <v>2</v>
      </c>
      <c r="P31" s="80">
        <v>2</v>
      </c>
      <c r="Q31" s="80">
        <v>10</v>
      </c>
      <c r="R31" s="80">
        <v>10</v>
      </c>
      <c r="S31" s="80">
        <v>10</v>
      </c>
      <c r="T31" s="59"/>
      <c r="U31" s="41">
        <v>0</v>
      </c>
      <c r="V31" s="41">
        <v>0</v>
      </c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>
        <v>0</v>
      </c>
      <c r="AV31" s="59">
        <v>0</v>
      </c>
      <c r="AW31" s="59">
        <v>0</v>
      </c>
      <c r="AX31" s="59">
        <v>0</v>
      </c>
      <c r="AY31" s="59">
        <v>0</v>
      </c>
      <c r="AZ31" s="59">
        <v>0</v>
      </c>
      <c r="BA31" s="59">
        <v>0</v>
      </c>
      <c r="BB31" s="59">
        <v>0</v>
      </c>
      <c r="BC31" s="59">
        <v>0</v>
      </c>
      <c r="BD31" s="2">
        <f>SUM(D31:BC31)</f>
        <v>96</v>
      </c>
      <c r="BE31" s="44"/>
    </row>
    <row r="32" spans="1:57" ht="19.5" customHeight="1">
      <c r="A32" s="95"/>
      <c r="B32" s="98"/>
      <c r="C32" s="24" t="s">
        <v>4</v>
      </c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41">
        <v>0</v>
      </c>
      <c r="V32" s="41">
        <v>0</v>
      </c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>
        <v>0</v>
      </c>
      <c r="AV32" s="59">
        <v>0</v>
      </c>
      <c r="AW32" s="59">
        <v>0</v>
      </c>
      <c r="AX32" s="59">
        <v>0</v>
      </c>
      <c r="AY32" s="59">
        <v>0</v>
      </c>
      <c r="AZ32" s="59">
        <v>0</v>
      </c>
      <c r="BA32" s="59">
        <v>0</v>
      </c>
      <c r="BB32" s="59">
        <v>0</v>
      </c>
      <c r="BC32" s="59">
        <v>0</v>
      </c>
      <c r="BD32" s="2">
        <f>SUM(D32:BC32)</f>
        <v>0</v>
      </c>
      <c r="BE32" s="44"/>
    </row>
    <row r="33" spans="1:57" ht="19.5" customHeight="1">
      <c r="A33" s="95" t="s">
        <v>35</v>
      </c>
      <c r="B33" s="96" t="s">
        <v>62</v>
      </c>
      <c r="C33" s="19" t="s">
        <v>14</v>
      </c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41">
        <v>0</v>
      </c>
      <c r="V33" s="41">
        <v>0</v>
      </c>
      <c r="W33" s="59">
        <v>6</v>
      </c>
      <c r="X33" s="59">
        <v>6</v>
      </c>
      <c r="Y33" s="59">
        <v>6</v>
      </c>
      <c r="Z33" s="59">
        <v>6</v>
      </c>
      <c r="AA33" s="59">
        <v>6</v>
      </c>
      <c r="AB33" s="59">
        <v>4</v>
      </c>
      <c r="AC33" s="59">
        <v>4</v>
      </c>
      <c r="AD33" s="59">
        <v>4</v>
      </c>
      <c r="AE33" s="59">
        <v>4</v>
      </c>
      <c r="AF33" s="59">
        <v>4</v>
      </c>
      <c r="AG33" s="59">
        <v>4</v>
      </c>
      <c r="AH33" s="59">
        <v>4</v>
      </c>
      <c r="AI33" s="59">
        <v>4</v>
      </c>
      <c r="AJ33" s="59"/>
      <c r="AK33" s="59"/>
      <c r="AL33" s="59"/>
      <c r="AM33" s="59"/>
      <c r="AN33" s="59"/>
      <c r="AO33" s="59">
        <v>8</v>
      </c>
      <c r="AP33" s="59">
        <v>8</v>
      </c>
      <c r="AQ33" s="59">
        <v>8</v>
      </c>
      <c r="AR33" s="59">
        <v>8</v>
      </c>
      <c r="AS33" s="59">
        <v>8</v>
      </c>
      <c r="AT33" s="59">
        <v>6</v>
      </c>
      <c r="AU33" s="59">
        <v>0</v>
      </c>
      <c r="AV33" s="59">
        <v>0</v>
      </c>
      <c r="AW33" s="59">
        <v>0</v>
      </c>
      <c r="AX33" s="59">
        <v>0</v>
      </c>
      <c r="AY33" s="59">
        <v>0</v>
      </c>
      <c r="AZ33" s="59">
        <v>0</v>
      </c>
      <c r="BA33" s="59">
        <v>0</v>
      </c>
      <c r="BB33" s="59">
        <v>0</v>
      </c>
      <c r="BC33" s="59">
        <v>0</v>
      </c>
      <c r="BD33" s="2">
        <f t="shared" si="11"/>
        <v>108</v>
      </c>
      <c r="BE33" s="44"/>
    </row>
    <row r="34" spans="1:57" ht="19.5" customHeight="1">
      <c r="A34" s="95"/>
      <c r="B34" s="96"/>
      <c r="C34" s="24" t="s">
        <v>4</v>
      </c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41">
        <v>0</v>
      </c>
      <c r="V34" s="41">
        <v>0</v>
      </c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>
        <v>0</v>
      </c>
      <c r="AV34" s="59">
        <v>0</v>
      </c>
      <c r="AW34" s="59">
        <v>0</v>
      </c>
      <c r="AX34" s="59">
        <v>0</v>
      </c>
      <c r="AY34" s="59">
        <v>0</v>
      </c>
      <c r="AZ34" s="59">
        <v>0</v>
      </c>
      <c r="BA34" s="59">
        <v>0</v>
      </c>
      <c r="BB34" s="59">
        <v>0</v>
      </c>
      <c r="BC34" s="59">
        <v>0</v>
      </c>
      <c r="BD34" s="2">
        <f t="shared" si="11"/>
        <v>0</v>
      </c>
      <c r="BE34" s="44"/>
    </row>
    <row r="35" spans="1:57" ht="19.5" customHeight="1">
      <c r="A35" s="95" t="s">
        <v>36</v>
      </c>
      <c r="B35" s="96" t="s">
        <v>63</v>
      </c>
      <c r="C35" s="19" t="s">
        <v>14</v>
      </c>
      <c r="D35" s="59">
        <v>12</v>
      </c>
      <c r="E35" s="59">
        <v>12</v>
      </c>
      <c r="F35" s="59">
        <v>10</v>
      </c>
      <c r="G35" s="59">
        <v>10</v>
      </c>
      <c r="H35" s="59">
        <v>10</v>
      </c>
      <c r="I35" s="59">
        <v>10</v>
      </c>
      <c r="J35" s="59">
        <v>8</v>
      </c>
      <c r="K35" s="59">
        <v>6</v>
      </c>
      <c r="L35" s="59">
        <v>6</v>
      </c>
      <c r="M35" s="59">
        <v>6</v>
      </c>
      <c r="N35" s="59">
        <v>6</v>
      </c>
      <c r="O35" s="59">
        <v>14</v>
      </c>
      <c r="P35" s="59">
        <v>14</v>
      </c>
      <c r="Q35" s="59">
        <v>6</v>
      </c>
      <c r="R35" s="59">
        <v>6</v>
      </c>
      <c r="S35" s="59">
        <v>4</v>
      </c>
      <c r="T35" s="59"/>
      <c r="U35" s="41">
        <v>0</v>
      </c>
      <c r="V35" s="41">
        <v>0</v>
      </c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59"/>
      <c r="AN35" s="59"/>
      <c r="AO35" s="59"/>
      <c r="AP35" s="59"/>
      <c r="AQ35" s="59"/>
      <c r="AR35" s="59"/>
      <c r="AS35" s="59"/>
      <c r="AT35" s="59"/>
      <c r="AU35" s="59">
        <v>0</v>
      </c>
      <c r="AV35" s="59">
        <v>0</v>
      </c>
      <c r="AW35" s="59">
        <v>0</v>
      </c>
      <c r="AX35" s="59">
        <v>0</v>
      </c>
      <c r="AY35" s="59">
        <v>0</v>
      </c>
      <c r="AZ35" s="59">
        <v>0</v>
      </c>
      <c r="BA35" s="59">
        <v>0</v>
      </c>
      <c r="BB35" s="59">
        <v>0</v>
      </c>
      <c r="BC35" s="59">
        <v>0</v>
      </c>
      <c r="BD35" s="2">
        <f t="shared" si="11"/>
        <v>140</v>
      </c>
      <c r="BE35" s="44"/>
    </row>
    <row r="36" spans="1:57" ht="19.5" customHeight="1">
      <c r="A36" s="95"/>
      <c r="B36" s="96"/>
      <c r="C36" s="24" t="s">
        <v>4</v>
      </c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41">
        <v>0</v>
      </c>
      <c r="V36" s="41">
        <v>0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59"/>
      <c r="AN36" s="59"/>
      <c r="AO36" s="59"/>
      <c r="AP36" s="59"/>
      <c r="AQ36" s="59"/>
      <c r="AR36" s="59"/>
      <c r="AS36" s="59"/>
      <c r="AT36" s="59"/>
      <c r="AU36" s="59">
        <v>0</v>
      </c>
      <c r="AV36" s="59">
        <v>0</v>
      </c>
      <c r="AW36" s="59">
        <v>0</v>
      </c>
      <c r="AX36" s="59">
        <v>0</v>
      </c>
      <c r="AY36" s="59">
        <v>0</v>
      </c>
      <c r="AZ36" s="59">
        <v>0</v>
      </c>
      <c r="BA36" s="59">
        <v>0</v>
      </c>
      <c r="BB36" s="59">
        <v>0</v>
      </c>
      <c r="BC36" s="59">
        <v>0</v>
      </c>
      <c r="BD36" s="2">
        <f t="shared" si="11"/>
        <v>0</v>
      </c>
      <c r="BE36" s="44"/>
    </row>
    <row r="37" spans="1:57" ht="19.5" customHeight="1">
      <c r="A37" s="95" t="s">
        <v>37</v>
      </c>
      <c r="B37" s="96" t="s">
        <v>64</v>
      </c>
      <c r="C37" s="19" t="s">
        <v>14</v>
      </c>
      <c r="D37" s="59">
        <v>2</v>
      </c>
      <c r="E37" s="59">
        <v>2</v>
      </c>
      <c r="F37" s="59">
        <v>2</v>
      </c>
      <c r="G37" s="59">
        <v>4</v>
      </c>
      <c r="H37" s="59">
        <v>4</v>
      </c>
      <c r="I37" s="59">
        <v>2</v>
      </c>
      <c r="J37" s="59">
        <v>4</v>
      </c>
      <c r="K37" s="59">
        <v>4</v>
      </c>
      <c r="L37" s="59">
        <v>4</v>
      </c>
      <c r="M37" s="59">
        <v>4</v>
      </c>
      <c r="N37" s="59">
        <v>4</v>
      </c>
      <c r="O37" s="59">
        <v>2</v>
      </c>
      <c r="P37" s="59">
        <v>2</v>
      </c>
      <c r="Q37" s="59">
        <v>4</v>
      </c>
      <c r="R37" s="59">
        <v>4</v>
      </c>
      <c r="S37" s="59">
        <v>4</v>
      </c>
      <c r="T37" s="59"/>
      <c r="U37" s="41">
        <v>0</v>
      </c>
      <c r="V37" s="41">
        <v>0</v>
      </c>
      <c r="W37" s="59">
        <v>6</v>
      </c>
      <c r="X37" s="59">
        <v>6</v>
      </c>
      <c r="Y37" s="59">
        <v>6</v>
      </c>
      <c r="Z37" s="59">
        <v>6</v>
      </c>
      <c r="AA37" s="59">
        <v>6</v>
      </c>
      <c r="AB37" s="59">
        <v>8</v>
      </c>
      <c r="AC37" s="59">
        <v>10</v>
      </c>
      <c r="AD37" s="59">
        <v>10</v>
      </c>
      <c r="AE37" s="59">
        <v>10</v>
      </c>
      <c r="AF37" s="59">
        <v>6</v>
      </c>
      <c r="AG37" s="59">
        <v>4</v>
      </c>
      <c r="AH37" s="59">
        <v>4</v>
      </c>
      <c r="AI37" s="59">
        <v>2</v>
      </c>
      <c r="AJ37" s="59"/>
      <c r="AK37" s="59"/>
      <c r="AL37" s="59"/>
      <c r="AM37" s="59"/>
      <c r="AN37" s="59"/>
      <c r="AO37" s="59">
        <v>10</v>
      </c>
      <c r="AP37" s="59">
        <v>10</v>
      </c>
      <c r="AQ37" s="59">
        <v>10</v>
      </c>
      <c r="AR37" s="59">
        <v>10</v>
      </c>
      <c r="AS37" s="59">
        <v>10</v>
      </c>
      <c r="AT37" s="59"/>
      <c r="AU37" s="59">
        <v>0</v>
      </c>
      <c r="AV37" s="59">
        <v>0</v>
      </c>
      <c r="AW37" s="59">
        <v>0</v>
      </c>
      <c r="AX37" s="59">
        <v>0</v>
      </c>
      <c r="AY37" s="59">
        <v>0</v>
      </c>
      <c r="AZ37" s="59">
        <v>0</v>
      </c>
      <c r="BA37" s="59">
        <v>0</v>
      </c>
      <c r="BB37" s="59">
        <v>0</v>
      </c>
      <c r="BC37" s="59">
        <v>0</v>
      </c>
      <c r="BD37" s="2">
        <f t="shared" si="11"/>
        <v>186</v>
      </c>
      <c r="BE37" s="44"/>
    </row>
    <row r="38" spans="1:57" ht="19.5" customHeight="1">
      <c r="A38" s="95"/>
      <c r="B38" s="96"/>
      <c r="C38" s="24" t="s">
        <v>4</v>
      </c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41">
        <v>0</v>
      </c>
      <c r="V38" s="41">
        <v>0</v>
      </c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>
        <v>0</v>
      </c>
      <c r="AV38" s="59">
        <v>0</v>
      </c>
      <c r="AW38" s="59">
        <v>0</v>
      </c>
      <c r="AX38" s="59">
        <v>0</v>
      </c>
      <c r="AY38" s="59">
        <v>0</v>
      </c>
      <c r="AZ38" s="59">
        <v>0</v>
      </c>
      <c r="BA38" s="59">
        <v>0</v>
      </c>
      <c r="BB38" s="59">
        <v>0</v>
      </c>
      <c r="BC38" s="59">
        <v>0</v>
      </c>
      <c r="BD38" s="2">
        <f t="shared" si="11"/>
        <v>0</v>
      </c>
      <c r="BE38" s="44"/>
    </row>
    <row r="39" spans="1:57" ht="19.5" customHeight="1">
      <c r="A39" s="95" t="s">
        <v>41</v>
      </c>
      <c r="B39" s="96" t="s">
        <v>66</v>
      </c>
      <c r="C39" s="19" t="s">
        <v>14</v>
      </c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41">
        <v>0</v>
      </c>
      <c r="V39" s="41">
        <v>0</v>
      </c>
      <c r="W39" s="59">
        <v>10</v>
      </c>
      <c r="X39" s="59">
        <v>10</v>
      </c>
      <c r="Y39" s="59">
        <v>10</v>
      </c>
      <c r="Z39" s="59">
        <v>10</v>
      </c>
      <c r="AA39" s="59">
        <v>10</v>
      </c>
      <c r="AB39" s="59">
        <v>10</v>
      </c>
      <c r="AC39" s="59">
        <v>10</v>
      </c>
      <c r="AD39" s="59">
        <v>10</v>
      </c>
      <c r="AE39" s="59">
        <v>10</v>
      </c>
      <c r="AF39" s="59">
        <v>6</v>
      </c>
      <c r="AG39" s="59">
        <v>6</v>
      </c>
      <c r="AH39" s="59">
        <v>6</v>
      </c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>
        <v>0</v>
      </c>
      <c r="AV39" s="59">
        <v>0</v>
      </c>
      <c r="AW39" s="59">
        <v>0</v>
      </c>
      <c r="AX39" s="59">
        <v>0</v>
      </c>
      <c r="AY39" s="59">
        <v>0</v>
      </c>
      <c r="AZ39" s="59">
        <v>0</v>
      </c>
      <c r="BA39" s="59">
        <v>0</v>
      </c>
      <c r="BB39" s="59">
        <v>0</v>
      </c>
      <c r="BC39" s="59">
        <v>0</v>
      </c>
      <c r="BD39" s="2">
        <f t="shared" si="11"/>
        <v>108</v>
      </c>
      <c r="BE39" s="44"/>
    </row>
    <row r="40" spans="1:57" ht="19.5" customHeight="1">
      <c r="A40" s="95"/>
      <c r="B40" s="96"/>
      <c r="C40" s="24" t="s">
        <v>4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41">
        <v>0</v>
      </c>
      <c r="V40" s="41">
        <v>0</v>
      </c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>
        <v>0</v>
      </c>
      <c r="AV40" s="59">
        <v>0</v>
      </c>
      <c r="AW40" s="59">
        <v>0</v>
      </c>
      <c r="AX40" s="59">
        <v>0</v>
      </c>
      <c r="AY40" s="59">
        <v>0</v>
      </c>
      <c r="AZ40" s="59">
        <v>0</v>
      </c>
      <c r="BA40" s="59">
        <v>0</v>
      </c>
      <c r="BB40" s="59">
        <v>0</v>
      </c>
      <c r="BC40" s="59">
        <v>0</v>
      </c>
      <c r="BD40" s="2">
        <f t="shared" si="11"/>
        <v>0</v>
      </c>
      <c r="BE40" s="44"/>
    </row>
    <row r="41" spans="1:57" ht="19.5" customHeight="1">
      <c r="A41" s="118" t="s">
        <v>8</v>
      </c>
      <c r="B41" s="119" t="s">
        <v>9</v>
      </c>
      <c r="C41" s="25" t="s">
        <v>14</v>
      </c>
      <c r="D41" s="26">
        <f>D44</f>
        <v>0</v>
      </c>
      <c r="E41" s="26">
        <f t="shared" ref="E41:BC41" si="12">E44</f>
        <v>0</v>
      </c>
      <c r="F41" s="26">
        <f t="shared" si="12"/>
        <v>0</v>
      </c>
      <c r="G41" s="26">
        <f t="shared" si="12"/>
        <v>0</v>
      </c>
      <c r="H41" s="26">
        <f t="shared" si="12"/>
        <v>0</v>
      </c>
      <c r="I41" s="26">
        <f t="shared" si="12"/>
        <v>0</v>
      </c>
      <c r="J41" s="26">
        <f t="shared" si="12"/>
        <v>0</v>
      </c>
      <c r="K41" s="26">
        <f t="shared" si="12"/>
        <v>0</v>
      </c>
      <c r="L41" s="26">
        <f t="shared" si="12"/>
        <v>0</v>
      </c>
      <c r="M41" s="26">
        <f t="shared" si="12"/>
        <v>0</v>
      </c>
      <c r="N41" s="26">
        <f t="shared" si="12"/>
        <v>0</v>
      </c>
      <c r="O41" s="26">
        <f t="shared" si="12"/>
        <v>0</v>
      </c>
      <c r="P41" s="26">
        <f t="shared" si="12"/>
        <v>0</v>
      </c>
      <c r="Q41" s="26">
        <f t="shared" si="12"/>
        <v>0</v>
      </c>
      <c r="R41" s="26">
        <f t="shared" si="12"/>
        <v>0</v>
      </c>
      <c r="S41" s="26">
        <f t="shared" si="12"/>
        <v>0</v>
      </c>
      <c r="T41" s="26">
        <f t="shared" si="12"/>
        <v>0</v>
      </c>
      <c r="U41" s="26">
        <f>U44</f>
        <v>0</v>
      </c>
      <c r="V41" s="26">
        <f>V44</f>
        <v>0</v>
      </c>
      <c r="W41" s="26">
        <f t="shared" si="12"/>
        <v>0</v>
      </c>
      <c r="X41" s="26">
        <f t="shared" si="12"/>
        <v>0</v>
      </c>
      <c r="Y41" s="26">
        <f t="shared" si="12"/>
        <v>0</v>
      </c>
      <c r="Z41" s="26">
        <f t="shared" si="12"/>
        <v>0</v>
      </c>
      <c r="AA41" s="26">
        <f t="shared" si="12"/>
        <v>0</v>
      </c>
      <c r="AB41" s="26">
        <f t="shared" si="12"/>
        <v>0</v>
      </c>
      <c r="AC41" s="26">
        <f t="shared" si="12"/>
        <v>0</v>
      </c>
      <c r="AD41" s="26">
        <f t="shared" si="12"/>
        <v>0</v>
      </c>
      <c r="AE41" s="26">
        <f t="shared" si="12"/>
        <v>0</v>
      </c>
      <c r="AF41" s="26">
        <f t="shared" si="12"/>
        <v>0</v>
      </c>
      <c r="AG41" s="26">
        <f t="shared" si="12"/>
        <v>0</v>
      </c>
      <c r="AH41" s="26">
        <f t="shared" si="12"/>
        <v>0</v>
      </c>
      <c r="AI41" s="26">
        <f t="shared" si="12"/>
        <v>6</v>
      </c>
      <c r="AJ41" s="26">
        <f t="shared" si="12"/>
        <v>36</v>
      </c>
      <c r="AK41" s="26">
        <f t="shared" si="12"/>
        <v>36</v>
      </c>
      <c r="AL41" s="26">
        <f t="shared" si="12"/>
        <v>36</v>
      </c>
      <c r="AM41" s="26">
        <f t="shared" si="12"/>
        <v>36</v>
      </c>
      <c r="AN41" s="26">
        <f t="shared" si="12"/>
        <v>30</v>
      </c>
      <c r="AO41" s="26">
        <f t="shared" si="12"/>
        <v>0</v>
      </c>
      <c r="AP41" s="26">
        <f t="shared" si="12"/>
        <v>0</v>
      </c>
      <c r="AQ41" s="26">
        <f t="shared" si="12"/>
        <v>0</v>
      </c>
      <c r="AR41" s="26">
        <f t="shared" si="12"/>
        <v>0</v>
      </c>
      <c r="AS41" s="26">
        <f t="shared" si="12"/>
        <v>0</v>
      </c>
      <c r="AT41" s="26">
        <f t="shared" si="12"/>
        <v>0</v>
      </c>
      <c r="AU41" s="26">
        <f t="shared" si="12"/>
        <v>0</v>
      </c>
      <c r="AV41" s="26">
        <f t="shared" si="12"/>
        <v>0</v>
      </c>
      <c r="AW41" s="26">
        <f t="shared" si="12"/>
        <v>0</v>
      </c>
      <c r="AX41" s="26">
        <f t="shared" si="12"/>
        <v>0</v>
      </c>
      <c r="AY41" s="26">
        <f t="shared" si="12"/>
        <v>0</v>
      </c>
      <c r="AZ41" s="26">
        <f t="shared" si="12"/>
        <v>0</v>
      </c>
      <c r="BA41" s="26">
        <f t="shared" si="12"/>
        <v>0</v>
      </c>
      <c r="BB41" s="26">
        <f t="shared" si="12"/>
        <v>0</v>
      </c>
      <c r="BC41" s="26">
        <f t="shared" si="12"/>
        <v>0</v>
      </c>
      <c r="BD41" s="27">
        <f t="shared" si="11"/>
        <v>180</v>
      </c>
      <c r="BE41" s="44"/>
    </row>
    <row r="42" spans="1:57" ht="19.5" customHeight="1">
      <c r="A42" s="91"/>
      <c r="B42" s="92"/>
      <c r="C42" s="23" t="s">
        <v>4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2">
        <f t="shared" si="11"/>
        <v>0</v>
      </c>
      <c r="BE42" s="44"/>
    </row>
    <row r="43" spans="1:57" ht="31.5" customHeight="1">
      <c r="A43" s="28" t="s">
        <v>53</v>
      </c>
      <c r="B43" s="116" t="s">
        <v>54</v>
      </c>
      <c r="C43" s="29" t="s">
        <v>14</v>
      </c>
      <c r="D43" s="6">
        <f>D44</f>
        <v>0</v>
      </c>
      <c r="E43" s="6">
        <f t="shared" ref="E43:BC43" si="13">E44</f>
        <v>0</v>
      </c>
      <c r="F43" s="6">
        <f t="shared" si="13"/>
        <v>0</v>
      </c>
      <c r="G43" s="6">
        <f t="shared" si="13"/>
        <v>0</v>
      </c>
      <c r="H43" s="6">
        <f t="shared" si="13"/>
        <v>0</v>
      </c>
      <c r="I43" s="6">
        <f t="shared" si="13"/>
        <v>0</v>
      </c>
      <c r="J43" s="6">
        <f t="shared" si="13"/>
        <v>0</v>
      </c>
      <c r="K43" s="6">
        <f t="shared" si="13"/>
        <v>0</v>
      </c>
      <c r="L43" s="6">
        <f t="shared" si="13"/>
        <v>0</v>
      </c>
      <c r="M43" s="6">
        <f t="shared" si="13"/>
        <v>0</v>
      </c>
      <c r="N43" s="6">
        <f t="shared" si="13"/>
        <v>0</v>
      </c>
      <c r="O43" s="6">
        <f t="shared" si="13"/>
        <v>0</v>
      </c>
      <c r="P43" s="6">
        <f t="shared" si="13"/>
        <v>0</v>
      </c>
      <c r="Q43" s="6">
        <f t="shared" si="13"/>
        <v>0</v>
      </c>
      <c r="R43" s="6">
        <f t="shared" si="13"/>
        <v>0</v>
      </c>
      <c r="S43" s="6">
        <f t="shared" si="13"/>
        <v>0</v>
      </c>
      <c r="T43" s="6">
        <f t="shared" si="13"/>
        <v>0</v>
      </c>
      <c r="U43" s="6">
        <f t="shared" si="13"/>
        <v>0</v>
      </c>
      <c r="V43" s="6">
        <f t="shared" si="13"/>
        <v>0</v>
      </c>
      <c r="W43" s="6">
        <f t="shared" si="13"/>
        <v>0</v>
      </c>
      <c r="X43" s="6">
        <f t="shared" si="13"/>
        <v>0</v>
      </c>
      <c r="Y43" s="6">
        <f t="shared" si="13"/>
        <v>0</v>
      </c>
      <c r="Z43" s="6">
        <f t="shared" si="13"/>
        <v>0</v>
      </c>
      <c r="AA43" s="6">
        <f t="shared" si="13"/>
        <v>0</v>
      </c>
      <c r="AB43" s="6">
        <f t="shared" si="13"/>
        <v>0</v>
      </c>
      <c r="AC43" s="6">
        <f t="shared" si="13"/>
        <v>0</v>
      </c>
      <c r="AD43" s="6">
        <f t="shared" si="13"/>
        <v>0</v>
      </c>
      <c r="AE43" s="6">
        <f t="shared" si="13"/>
        <v>0</v>
      </c>
      <c r="AF43" s="6">
        <f t="shared" si="13"/>
        <v>0</v>
      </c>
      <c r="AG43" s="6">
        <f t="shared" si="13"/>
        <v>0</v>
      </c>
      <c r="AH43" s="6">
        <f t="shared" si="13"/>
        <v>0</v>
      </c>
      <c r="AI43" s="6">
        <f t="shared" si="13"/>
        <v>6</v>
      </c>
      <c r="AJ43" s="6">
        <f t="shared" si="13"/>
        <v>36</v>
      </c>
      <c r="AK43" s="6">
        <f t="shared" si="13"/>
        <v>36</v>
      </c>
      <c r="AL43" s="6">
        <f t="shared" si="13"/>
        <v>36</v>
      </c>
      <c r="AM43" s="6">
        <f t="shared" si="13"/>
        <v>36</v>
      </c>
      <c r="AN43" s="6">
        <f t="shared" si="13"/>
        <v>30</v>
      </c>
      <c r="AO43" s="6">
        <f t="shared" si="13"/>
        <v>0</v>
      </c>
      <c r="AP43" s="6">
        <f t="shared" si="13"/>
        <v>0</v>
      </c>
      <c r="AQ43" s="6">
        <f t="shared" si="13"/>
        <v>0</v>
      </c>
      <c r="AR43" s="6">
        <f t="shared" si="13"/>
        <v>0</v>
      </c>
      <c r="AS43" s="6">
        <f t="shared" si="13"/>
        <v>0</v>
      </c>
      <c r="AT43" s="6">
        <f t="shared" si="13"/>
        <v>0</v>
      </c>
      <c r="AU43" s="6">
        <f t="shared" si="13"/>
        <v>0</v>
      </c>
      <c r="AV43" s="6">
        <f t="shared" si="13"/>
        <v>0</v>
      </c>
      <c r="AW43" s="6">
        <f t="shared" si="13"/>
        <v>0</v>
      </c>
      <c r="AX43" s="6">
        <f t="shared" si="13"/>
        <v>0</v>
      </c>
      <c r="AY43" s="6">
        <f t="shared" si="13"/>
        <v>0</v>
      </c>
      <c r="AZ43" s="6">
        <f t="shared" si="13"/>
        <v>0</v>
      </c>
      <c r="BA43" s="6">
        <f t="shared" si="13"/>
        <v>0</v>
      </c>
      <c r="BB43" s="6">
        <f t="shared" si="13"/>
        <v>0</v>
      </c>
      <c r="BC43" s="6">
        <f t="shared" si="13"/>
        <v>0</v>
      </c>
      <c r="BD43" s="2">
        <f>SUM(D43:BC43)</f>
        <v>180</v>
      </c>
      <c r="BE43" s="42"/>
    </row>
    <row r="44" spans="1:57" ht="37.5" customHeight="1">
      <c r="A44" s="58" t="s">
        <v>55</v>
      </c>
      <c r="B44" s="117"/>
      <c r="C44" s="19" t="s">
        <v>14</v>
      </c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41">
        <v>0</v>
      </c>
      <c r="V44" s="41">
        <v>0</v>
      </c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>
        <v>6</v>
      </c>
      <c r="AJ44" s="59">
        <v>36</v>
      </c>
      <c r="AK44" s="59">
        <v>36</v>
      </c>
      <c r="AL44" s="59">
        <v>36</v>
      </c>
      <c r="AM44" s="59">
        <v>36</v>
      </c>
      <c r="AN44" s="59">
        <v>30</v>
      </c>
      <c r="AO44" s="59"/>
      <c r="AP44" s="59"/>
      <c r="AQ44" s="59"/>
      <c r="AR44" s="59"/>
      <c r="AS44" s="59"/>
      <c r="AT44" s="59"/>
      <c r="AU44" s="59">
        <v>0</v>
      </c>
      <c r="AV44" s="59">
        <v>0</v>
      </c>
      <c r="AW44" s="59">
        <v>0</v>
      </c>
      <c r="AX44" s="59">
        <v>0</v>
      </c>
      <c r="AY44" s="59">
        <v>0</v>
      </c>
      <c r="AZ44" s="59">
        <v>0</v>
      </c>
      <c r="BA44" s="59">
        <v>0</v>
      </c>
      <c r="BB44" s="59">
        <v>0</v>
      </c>
      <c r="BC44" s="59">
        <v>0</v>
      </c>
      <c r="BD44" s="2">
        <f>SUM(D44:BC44)</f>
        <v>180</v>
      </c>
    </row>
    <row r="45" spans="1:57" ht="33.75" customHeight="1">
      <c r="A45" s="99" t="s">
        <v>60</v>
      </c>
      <c r="B45" s="99"/>
      <c r="C45" s="100"/>
      <c r="D45" s="6">
        <f t="shared" ref="D45:BC46" si="14">D7+D19+D25</f>
        <v>36</v>
      </c>
      <c r="E45" s="6">
        <f t="shared" si="14"/>
        <v>36</v>
      </c>
      <c r="F45" s="6">
        <f t="shared" si="14"/>
        <v>36</v>
      </c>
      <c r="G45" s="6">
        <f t="shared" si="14"/>
        <v>36</v>
      </c>
      <c r="H45" s="6">
        <f t="shared" si="14"/>
        <v>36</v>
      </c>
      <c r="I45" s="6">
        <f t="shared" si="14"/>
        <v>36</v>
      </c>
      <c r="J45" s="6">
        <f t="shared" si="14"/>
        <v>36</v>
      </c>
      <c r="K45" s="6">
        <f t="shared" si="14"/>
        <v>36</v>
      </c>
      <c r="L45" s="6">
        <f t="shared" si="14"/>
        <v>36</v>
      </c>
      <c r="M45" s="6">
        <f t="shared" si="14"/>
        <v>36</v>
      </c>
      <c r="N45" s="6">
        <f t="shared" si="14"/>
        <v>36</v>
      </c>
      <c r="O45" s="6">
        <f t="shared" si="14"/>
        <v>36</v>
      </c>
      <c r="P45" s="6">
        <f t="shared" si="14"/>
        <v>36</v>
      </c>
      <c r="Q45" s="6">
        <f t="shared" si="14"/>
        <v>36</v>
      </c>
      <c r="R45" s="6">
        <f t="shared" si="14"/>
        <v>36</v>
      </c>
      <c r="S45" s="6">
        <f t="shared" si="14"/>
        <v>36</v>
      </c>
      <c r="T45" s="6">
        <f t="shared" si="14"/>
        <v>0</v>
      </c>
      <c r="U45" s="6">
        <f>U7+U19+U25</f>
        <v>0</v>
      </c>
      <c r="V45" s="6">
        <f>V7+V19+V25</f>
        <v>0</v>
      </c>
      <c r="W45" s="6">
        <f t="shared" si="14"/>
        <v>36</v>
      </c>
      <c r="X45" s="6">
        <f t="shared" si="14"/>
        <v>36</v>
      </c>
      <c r="Y45" s="6">
        <f t="shared" si="14"/>
        <v>36</v>
      </c>
      <c r="Z45" s="6">
        <f t="shared" si="14"/>
        <v>36</v>
      </c>
      <c r="AA45" s="6">
        <f t="shared" si="14"/>
        <v>36</v>
      </c>
      <c r="AB45" s="6">
        <f t="shared" si="14"/>
        <v>36</v>
      </c>
      <c r="AC45" s="6">
        <f t="shared" si="14"/>
        <v>36</v>
      </c>
      <c r="AD45" s="6">
        <f t="shared" si="14"/>
        <v>36</v>
      </c>
      <c r="AE45" s="6">
        <f t="shared" si="14"/>
        <v>36</v>
      </c>
      <c r="AF45" s="6">
        <f t="shared" si="14"/>
        <v>36</v>
      </c>
      <c r="AG45" s="6">
        <f t="shared" si="14"/>
        <v>36</v>
      </c>
      <c r="AH45" s="6">
        <f t="shared" si="14"/>
        <v>36</v>
      </c>
      <c r="AI45" s="6">
        <f t="shared" si="14"/>
        <v>30</v>
      </c>
      <c r="AJ45" s="6">
        <f t="shared" si="14"/>
        <v>36</v>
      </c>
      <c r="AK45" s="6">
        <f t="shared" si="14"/>
        <v>36</v>
      </c>
      <c r="AL45" s="6">
        <f t="shared" si="14"/>
        <v>36</v>
      </c>
      <c r="AM45" s="6">
        <f t="shared" si="14"/>
        <v>36</v>
      </c>
      <c r="AN45" s="6">
        <f t="shared" si="14"/>
        <v>30</v>
      </c>
      <c r="AO45" s="6">
        <f t="shared" si="14"/>
        <v>36</v>
      </c>
      <c r="AP45" s="6">
        <f t="shared" si="14"/>
        <v>36</v>
      </c>
      <c r="AQ45" s="6">
        <f t="shared" si="14"/>
        <v>36</v>
      </c>
      <c r="AR45" s="6">
        <f t="shared" si="14"/>
        <v>36</v>
      </c>
      <c r="AS45" s="6">
        <f t="shared" si="14"/>
        <v>36</v>
      </c>
      <c r="AT45" s="6">
        <f t="shared" si="14"/>
        <v>12</v>
      </c>
      <c r="AU45" s="6">
        <f t="shared" si="14"/>
        <v>0</v>
      </c>
      <c r="AV45" s="6">
        <f t="shared" si="14"/>
        <v>0</v>
      </c>
      <c r="AW45" s="6">
        <f t="shared" si="14"/>
        <v>0</v>
      </c>
      <c r="AX45" s="6">
        <f t="shared" si="14"/>
        <v>0</v>
      </c>
      <c r="AY45" s="6">
        <f t="shared" si="14"/>
        <v>0</v>
      </c>
      <c r="AZ45" s="6">
        <f t="shared" si="14"/>
        <v>0</v>
      </c>
      <c r="BA45" s="6">
        <f t="shared" si="14"/>
        <v>0</v>
      </c>
      <c r="BB45" s="6">
        <f t="shared" si="14"/>
        <v>0</v>
      </c>
      <c r="BC45" s="6">
        <f t="shared" si="14"/>
        <v>0</v>
      </c>
      <c r="BD45" s="2">
        <f>SUM(D45:BC45)</f>
        <v>1404</v>
      </c>
    </row>
    <row r="46" spans="1:57" ht="33.75" customHeight="1">
      <c r="A46" s="104" t="s">
        <v>10</v>
      </c>
      <c r="B46" s="104"/>
      <c r="C46" s="105"/>
      <c r="D46" s="6">
        <f t="shared" si="14"/>
        <v>0</v>
      </c>
      <c r="E46" s="6">
        <f t="shared" si="14"/>
        <v>0</v>
      </c>
      <c r="F46" s="6">
        <f t="shared" si="14"/>
        <v>0</v>
      </c>
      <c r="G46" s="6">
        <f t="shared" si="14"/>
        <v>0</v>
      </c>
      <c r="H46" s="6">
        <f t="shared" si="14"/>
        <v>0</v>
      </c>
      <c r="I46" s="6">
        <f t="shared" si="14"/>
        <v>0</v>
      </c>
      <c r="J46" s="6">
        <f t="shared" si="14"/>
        <v>0</v>
      </c>
      <c r="K46" s="6">
        <f t="shared" si="14"/>
        <v>0</v>
      </c>
      <c r="L46" s="6">
        <f t="shared" si="14"/>
        <v>0</v>
      </c>
      <c r="M46" s="6">
        <f t="shared" si="14"/>
        <v>0</v>
      </c>
      <c r="N46" s="6">
        <f t="shared" si="14"/>
        <v>0</v>
      </c>
      <c r="O46" s="6">
        <f t="shared" si="14"/>
        <v>0</v>
      </c>
      <c r="P46" s="6">
        <f t="shared" si="14"/>
        <v>0</v>
      </c>
      <c r="Q46" s="6">
        <f t="shared" si="14"/>
        <v>0</v>
      </c>
      <c r="R46" s="6">
        <f t="shared" si="14"/>
        <v>0</v>
      </c>
      <c r="S46" s="6">
        <f t="shared" si="14"/>
        <v>0</v>
      </c>
      <c r="T46" s="6">
        <f t="shared" si="14"/>
        <v>0</v>
      </c>
      <c r="U46" s="6">
        <f>U8+U20+U26</f>
        <v>0</v>
      </c>
      <c r="V46" s="6">
        <f>V8+V20+V26</f>
        <v>0</v>
      </c>
      <c r="W46" s="6">
        <f t="shared" si="14"/>
        <v>0</v>
      </c>
      <c r="X46" s="6">
        <f t="shared" si="14"/>
        <v>0</v>
      </c>
      <c r="Y46" s="6">
        <f t="shared" si="14"/>
        <v>0</v>
      </c>
      <c r="Z46" s="6">
        <f t="shared" si="14"/>
        <v>0</v>
      </c>
      <c r="AA46" s="6">
        <f t="shared" si="14"/>
        <v>0</v>
      </c>
      <c r="AB46" s="6">
        <f t="shared" si="14"/>
        <v>0</v>
      </c>
      <c r="AC46" s="6">
        <f t="shared" si="14"/>
        <v>0</v>
      </c>
      <c r="AD46" s="6">
        <f t="shared" si="14"/>
        <v>0</v>
      </c>
      <c r="AE46" s="6">
        <f t="shared" si="14"/>
        <v>0</v>
      </c>
      <c r="AF46" s="6">
        <f t="shared" si="14"/>
        <v>0</v>
      </c>
      <c r="AG46" s="6">
        <f t="shared" si="14"/>
        <v>0</v>
      </c>
      <c r="AH46" s="6">
        <f t="shared" si="14"/>
        <v>0</v>
      </c>
      <c r="AI46" s="6">
        <f t="shared" si="14"/>
        <v>0</v>
      </c>
      <c r="AJ46" s="6">
        <f t="shared" si="14"/>
        <v>0</v>
      </c>
      <c r="AK46" s="6">
        <f t="shared" si="14"/>
        <v>0</v>
      </c>
      <c r="AL46" s="6">
        <f t="shared" si="14"/>
        <v>0</v>
      </c>
      <c r="AM46" s="6">
        <f t="shared" si="14"/>
        <v>0</v>
      </c>
      <c r="AN46" s="6">
        <f t="shared" si="14"/>
        <v>0</v>
      </c>
      <c r="AO46" s="6">
        <f t="shared" si="14"/>
        <v>0</v>
      </c>
      <c r="AP46" s="6">
        <f t="shared" si="14"/>
        <v>0</v>
      </c>
      <c r="AQ46" s="6">
        <f t="shared" si="14"/>
        <v>0</v>
      </c>
      <c r="AR46" s="6">
        <f t="shared" si="14"/>
        <v>0</v>
      </c>
      <c r="AS46" s="6">
        <f t="shared" si="14"/>
        <v>0</v>
      </c>
      <c r="AT46" s="6">
        <f t="shared" si="14"/>
        <v>0</v>
      </c>
      <c r="AU46" s="6">
        <f t="shared" si="14"/>
        <v>0</v>
      </c>
      <c r="AV46" s="6">
        <f t="shared" si="14"/>
        <v>0</v>
      </c>
      <c r="AW46" s="6">
        <f t="shared" si="14"/>
        <v>0</v>
      </c>
      <c r="AX46" s="6">
        <f t="shared" si="14"/>
        <v>0</v>
      </c>
      <c r="AY46" s="6">
        <f t="shared" si="14"/>
        <v>0</v>
      </c>
      <c r="AZ46" s="6">
        <f t="shared" si="14"/>
        <v>0</v>
      </c>
      <c r="BA46" s="6">
        <f t="shared" si="14"/>
        <v>0</v>
      </c>
      <c r="BB46" s="6">
        <f t="shared" si="14"/>
        <v>0</v>
      </c>
      <c r="BC46" s="6">
        <f t="shared" si="14"/>
        <v>0</v>
      </c>
      <c r="BD46" s="2">
        <f>SUM(D46:BC46)</f>
        <v>0</v>
      </c>
    </row>
    <row r="47" spans="1:57" ht="22.5" customHeight="1">
      <c r="A47" s="82" t="s">
        <v>11</v>
      </c>
      <c r="B47" s="83"/>
      <c r="C47" s="84"/>
      <c r="D47" s="6">
        <f>D45+D46</f>
        <v>36</v>
      </c>
      <c r="E47" s="6">
        <f t="shared" ref="E47:BC47" si="15">E45+E46</f>
        <v>36</v>
      </c>
      <c r="F47" s="6">
        <f t="shared" si="15"/>
        <v>36</v>
      </c>
      <c r="G47" s="6">
        <f t="shared" si="15"/>
        <v>36</v>
      </c>
      <c r="H47" s="6">
        <f t="shared" si="15"/>
        <v>36</v>
      </c>
      <c r="I47" s="6">
        <f t="shared" si="15"/>
        <v>36</v>
      </c>
      <c r="J47" s="6">
        <f t="shared" si="15"/>
        <v>36</v>
      </c>
      <c r="K47" s="6">
        <f t="shared" si="15"/>
        <v>36</v>
      </c>
      <c r="L47" s="6">
        <f t="shared" si="15"/>
        <v>36</v>
      </c>
      <c r="M47" s="6">
        <f t="shared" si="15"/>
        <v>36</v>
      </c>
      <c r="N47" s="6">
        <f t="shared" si="15"/>
        <v>36</v>
      </c>
      <c r="O47" s="6">
        <f t="shared" si="15"/>
        <v>36</v>
      </c>
      <c r="P47" s="6">
        <f t="shared" si="15"/>
        <v>36</v>
      </c>
      <c r="Q47" s="6">
        <f t="shared" si="15"/>
        <v>36</v>
      </c>
      <c r="R47" s="6">
        <f t="shared" si="15"/>
        <v>36</v>
      </c>
      <c r="S47" s="6">
        <f t="shared" si="15"/>
        <v>36</v>
      </c>
      <c r="T47" s="6">
        <f t="shared" si="15"/>
        <v>0</v>
      </c>
      <c r="U47" s="6">
        <f>U45+U46</f>
        <v>0</v>
      </c>
      <c r="V47" s="6">
        <f>V45+V46</f>
        <v>0</v>
      </c>
      <c r="W47" s="6">
        <f t="shared" si="15"/>
        <v>36</v>
      </c>
      <c r="X47" s="6">
        <f t="shared" si="15"/>
        <v>36</v>
      </c>
      <c r="Y47" s="6">
        <f t="shared" si="15"/>
        <v>36</v>
      </c>
      <c r="Z47" s="6">
        <f t="shared" si="15"/>
        <v>36</v>
      </c>
      <c r="AA47" s="6">
        <f t="shared" si="15"/>
        <v>36</v>
      </c>
      <c r="AB47" s="6">
        <f t="shared" si="15"/>
        <v>36</v>
      </c>
      <c r="AC47" s="6">
        <f t="shared" si="15"/>
        <v>36</v>
      </c>
      <c r="AD47" s="6">
        <f t="shared" si="15"/>
        <v>36</v>
      </c>
      <c r="AE47" s="6">
        <f t="shared" si="15"/>
        <v>36</v>
      </c>
      <c r="AF47" s="6">
        <f t="shared" si="15"/>
        <v>36</v>
      </c>
      <c r="AG47" s="6">
        <f t="shared" si="15"/>
        <v>36</v>
      </c>
      <c r="AH47" s="6">
        <f t="shared" si="15"/>
        <v>36</v>
      </c>
      <c r="AI47" s="6">
        <f t="shared" si="15"/>
        <v>30</v>
      </c>
      <c r="AJ47" s="6">
        <f t="shared" si="15"/>
        <v>36</v>
      </c>
      <c r="AK47" s="6">
        <f t="shared" si="15"/>
        <v>36</v>
      </c>
      <c r="AL47" s="6">
        <f t="shared" si="15"/>
        <v>36</v>
      </c>
      <c r="AM47" s="6">
        <f t="shared" si="15"/>
        <v>36</v>
      </c>
      <c r="AN47" s="6">
        <f t="shared" si="15"/>
        <v>30</v>
      </c>
      <c r="AO47" s="6">
        <f t="shared" si="15"/>
        <v>36</v>
      </c>
      <c r="AP47" s="6">
        <f t="shared" si="15"/>
        <v>36</v>
      </c>
      <c r="AQ47" s="6">
        <f t="shared" si="15"/>
        <v>36</v>
      </c>
      <c r="AR47" s="6">
        <f t="shared" si="15"/>
        <v>36</v>
      </c>
      <c r="AS47" s="6">
        <f t="shared" si="15"/>
        <v>36</v>
      </c>
      <c r="AT47" s="6">
        <f t="shared" si="15"/>
        <v>12</v>
      </c>
      <c r="AU47" s="6">
        <f t="shared" si="15"/>
        <v>0</v>
      </c>
      <c r="AV47" s="6">
        <f t="shared" si="15"/>
        <v>0</v>
      </c>
      <c r="AW47" s="6">
        <f t="shared" si="15"/>
        <v>0</v>
      </c>
      <c r="AX47" s="6">
        <f t="shared" si="15"/>
        <v>0</v>
      </c>
      <c r="AY47" s="6">
        <f t="shared" si="15"/>
        <v>0</v>
      </c>
      <c r="AZ47" s="6">
        <f t="shared" si="15"/>
        <v>0</v>
      </c>
      <c r="BA47" s="6">
        <f t="shared" si="15"/>
        <v>0</v>
      </c>
      <c r="BB47" s="6">
        <f t="shared" si="15"/>
        <v>0</v>
      </c>
      <c r="BC47" s="6">
        <f t="shared" si="15"/>
        <v>0</v>
      </c>
      <c r="BD47" s="2">
        <f>SUM(D47:BC47)</f>
        <v>1404</v>
      </c>
    </row>
    <row r="48" spans="1:57" ht="19.5" customHeight="1"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4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</row>
    <row r="49" spans="3:57" ht="19.5" customHeight="1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>
        <v>30</v>
      </c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spans="3:57" ht="19.5" customHeight="1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spans="3:57" ht="19.5" customHeight="1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spans="3:57" ht="19.5" customHeight="1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spans="3:57" ht="19.5" customHeight="1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3:57" ht="19.5" customHeight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3:57" ht="19.5" customHeight="1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spans="3:57" ht="19.5" customHeight="1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3:57" ht="19.5" customHeight="1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spans="3:57" ht="19.5" customHeight="1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3:57" ht="19.5" customHeight="1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3:57" ht="19.5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3:57" ht="19.5" customHeight="1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spans="3:57" ht="19.5" customHeight="1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spans="3:57" ht="19.5" customHeight="1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spans="3:57" ht="19.5" customHeight="1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spans="3:57" ht="19.5" customHeight="1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spans="3:57" ht="19.5" customHeight="1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spans="3:57" ht="19.5" customHeight="1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spans="3:57" ht="19.5" customHeight="1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spans="3:57" ht="19.5" customHeight="1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spans="3:57" ht="19.5" customHeight="1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spans="3:57" ht="19.5" customHeight="1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spans="3:57" ht="19.5" customHeight="1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spans="3:57" ht="19.5" customHeight="1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spans="3:57" ht="19.5" customHeight="1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spans="3:57" ht="19.5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spans="3:57" ht="19.5" customHeight="1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spans="3:57" ht="19.5" customHeight="1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spans="3:57" ht="19.5" customHeight="1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spans="3:57" ht="19.5" customHeight="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spans="3:57" ht="19.5" customHeight="1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spans="3:57" ht="19.5" customHeight="1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spans="3:57" ht="19.5" customHeight="1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spans="3:57" ht="19.5" customHeight="1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spans="3:57" ht="19.5" customHeight="1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spans="3:57" ht="19.5" customHeight="1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spans="3:57" ht="19.5" customHeight="1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spans="3:57" ht="19.5" customHeight="1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spans="3:57" ht="19.5" customHeight="1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spans="3:57" ht="19.5" customHeight="1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spans="3:57" ht="19.5" customHeight="1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spans="3:57" ht="19.5" customHeight="1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spans="3:57" ht="19.5" customHeight="1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spans="3:57" ht="19.5" customHeight="1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spans="3:57" ht="19.5" customHeight="1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spans="3:57" ht="19.5" customHeight="1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spans="3:57" ht="19.5" customHeight="1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spans="3:57" ht="19.5" customHeight="1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spans="3:57" ht="19.5" customHeight="1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spans="3:57" ht="19.5" customHeight="1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spans="3:57" ht="19.5" customHeight="1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spans="3:57" ht="19.5" customHeight="1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spans="3:57" ht="19.5" customHeight="1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spans="3:57" ht="19.5" customHeight="1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spans="3:57" ht="19.5" customHeight="1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spans="3:57" ht="19.5" customHeight="1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spans="3:57" ht="19.5" customHeight="1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spans="3:57" ht="19.5" customHeight="1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spans="3:57" ht="19.5" customHeight="1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spans="3:57" ht="19.5" customHeight="1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spans="3:57" ht="19.5" customHeight="1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spans="3:57" ht="19.5" customHeight="1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spans="3:57" ht="19.5" customHeight="1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spans="3:57" ht="19.5" customHeight="1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spans="3:57" ht="19.5" customHeight="1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spans="3:57" ht="19.5" customHeight="1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spans="3:57" ht="19.5" customHeight="1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spans="3:57" ht="19.5" customHeight="1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spans="3:57" ht="19.5" customHeight="1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spans="3:57" ht="19.5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spans="3:57" ht="19.5" customHeight="1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spans="3:57" ht="19.5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spans="3:57" ht="19.5" customHeight="1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spans="3:57" ht="19.5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spans="3:57" ht="19.5" customHeight="1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spans="3:57" ht="19.5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spans="3:57" ht="19.5" customHeight="1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spans="3:57" ht="19.5" customHeight="1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spans="3:57" ht="19.5" customHeight="1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spans="3:57" ht="19.5" customHeight="1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spans="3:57" ht="19.5" customHeight="1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spans="3:57" ht="19.5" customHeight="1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spans="3:57" ht="19.5" customHeight="1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spans="3:57" ht="19.5" customHeight="1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spans="3:57" ht="19.5" customHeight="1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spans="3:57" ht="19.5" customHeight="1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spans="3:57" ht="19.5" customHeight="1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spans="3:57" ht="19.5" customHeight="1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spans="3:57" ht="19.5" customHeight="1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spans="3:57" ht="19.5" customHeight="1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spans="3:57" ht="19.5" customHeight="1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spans="3:57" ht="19.5" customHeight="1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spans="3:57" ht="19.5" customHeight="1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spans="3:57" ht="19.5" customHeight="1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spans="3:57" ht="19.5" customHeight="1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spans="3:57" ht="19.5" customHeight="1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spans="3:57" ht="19.5" customHeight="1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spans="3:57" ht="19.5" customHeight="1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spans="3:57" ht="19.5" customHeight="1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spans="3:57" ht="19.5" customHeight="1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spans="3:57" ht="19.5" customHeight="1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spans="3:57" ht="19.5" customHeight="1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spans="3:57" ht="19.5" customHeight="1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spans="3:57" ht="19.5" customHeight="1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spans="3:57" ht="19.5" customHeight="1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spans="3:57" ht="19.5" customHeight="1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spans="3:57" ht="19.5" customHeight="1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spans="3:57" ht="19.5" customHeight="1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spans="3:57" ht="19.5" customHeight="1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spans="3:57" ht="19.5" customHeight="1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spans="3:57" ht="19.5" customHeight="1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spans="3:57" ht="19.5" customHeight="1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spans="3:57" ht="19.5" customHeight="1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spans="3:57" ht="19.5" customHeight="1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spans="3:57" ht="19.5" customHeight="1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spans="3:57" ht="19.5" customHeight="1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spans="3:57" ht="19.5" customHeight="1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spans="3:57" ht="19.5" customHeight="1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spans="3:57" ht="19.5" customHeight="1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spans="3:57" ht="19.5" customHeight="1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spans="3:57" ht="19.5" customHeight="1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spans="3:57" ht="19.5" customHeight="1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spans="3:57" ht="19.5" customHeight="1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spans="3:57" ht="19.5" customHeight="1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spans="3:57" ht="19.5" customHeight="1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spans="3:57" ht="19.5" customHeight="1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spans="3:57" ht="19.5" customHeight="1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spans="3:57" ht="19.5" customHeight="1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spans="3:57" ht="19.5" customHeight="1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spans="3:57" ht="19.5" customHeigh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spans="3:57" ht="19.5" customHeight="1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spans="3:57" ht="19.5" customHeight="1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spans="3:57" ht="19.5" customHeight="1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spans="3:57" ht="19.5" customHeight="1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spans="3:57" ht="19.5" customHeight="1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spans="3:57" ht="19.5" customHeight="1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spans="3:57" ht="19.5" customHeight="1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spans="3:57" ht="19.5" customHeight="1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spans="3:57" ht="19.5" customHeight="1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spans="3:57" ht="19.5" customHeight="1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spans="3:57" ht="19.5" customHeight="1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spans="3:57" ht="19.5" customHeight="1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spans="3:57" ht="19.5" customHeight="1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spans="3:57" ht="19.5" customHeight="1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3:57" ht="19.5" customHeight="1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3:57" ht="19.5" customHeight="1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3:57" ht="19.5" customHeight="1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3:57" ht="19.5" customHeight="1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3:57" ht="19.5" customHeight="1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3:57" ht="19.5" customHeight="1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3:57" ht="19.5" customHeight="1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3:57" ht="19.5" customHeight="1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3:57" ht="19.5" customHeight="1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3:57" ht="19.5" customHeight="1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3:57" ht="19.5" customHeight="1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spans="3:57" ht="19.5" customHeight="1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spans="3:57" ht="19.5" customHeight="1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spans="3:57" ht="19.5" customHeight="1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spans="3:57" ht="19.5" customHeight="1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spans="3:57" ht="19.5" customHeight="1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spans="3:57" ht="19.5" customHeight="1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spans="3:57" ht="19.5" customHeight="1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spans="3:57" ht="19.5" customHeight="1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spans="3:57" ht="19.5" customHeight="1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spans="3:57" ht="19.5" customHeight="1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spans="3:57" ht="19.5" customHeight="1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spans="3:57" ht="19.5" customHeight="1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spans="3:57" ht="19.5" customHeight="1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spans="3:57" ht="19.5" customHeight="1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spans="3:57" ht="19.5" customHeight="1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spans="3:57" ht="19.5" customHeight="1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spans="3:57" ht="19.5" customHeight="1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spans="3:57" ht="19.5" customHeight="1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spans="3:57" ht="19.5" customHeight="1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spans="3:57" ht="19.5" customHeight="1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spans="3:57" ht="19.5" customHeight="1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spans="3:57" ht="19.5" customHeight="1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spans="3:57" ht="19.5" customHeight="1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spans="3:57" ht="19.5" customHeight="1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spans="3:57" ht="19.5" customHeight="1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</row>
    <row r="230" spans="3:57" ht="19.5" customHeight="1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</row>
    <row r="231" spans="3:57" ht="19.5" customHeight="1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</row>
    <row r="232" spans="3:57" ht="19.5" customHeight="1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</row>
    <row r="233" spans="3:57" ht="19.5" customHeight="1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</row>
    <row r="234" spans="3:57" ht="19.5" customHeight="1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</row>
    <row r="235" spans="3:57" ht="19.5" customHeight="1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</row>
    <row r="236" spans="3:57" ht="19.5" customHeight="1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</row>
    <row r="237" spans="3:57" ht="19.5" customHeight="1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</row>
    <row r="238" spans="3:57" ht="19.5" customHeight="1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</row>
    <row r="239" spans="3:57" ht="19.5" customHeight="1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</row>
    <row r="240" spans="3:57" ht="19.5" customHeight="1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</row>
    <row r="241" spans="3:57" ht="19.5" customHeight="1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</row>
    <row r="242" spans="3:57" ht="19.5" customHeight="1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</row>
    <row r="243" spans="3:57" ht="19.5" customHeight="1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</row>
    <row r="244" spans="3:57" ht="19.5" customHeight="1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</row>
    <row r="245" spans="3:57" ht="19.5" customHeight="1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</row>
    <row r="246" spans="3:57" ht="19.5" customHeight="1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</row>
    <row r="247" spans="3:57" ht="19.5" customHeight="1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</row>
    <row r="248" spans="3:57" ht="19.5" customHeight="1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</row>
    <row r="249" spans="3:57" ht="19.5" customHeight="1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</row>
    <row r="250" spans="3:57" ht="19.5" customHeight="1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</row>
    <row r="251" spans="3:57" ht="19.5" customHeight="1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</row>
    <row r="252" spans="3:57" ht="19.5" customHeight="1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</row>
    <row r="253" spans="3:57" ht="19.5" customHeight="1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</row>
    <row r="254" spans="3:57" ht="19.5" customHeight="1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</row>
    <row r="255" spans="3:57" ht="19.5" customHeight="1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</row>
    <row r="256" spans="3:57" ht="19.5" customHeight="1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</row>
    <row r="257" spans="3:57" ht="19.5" customHeight="1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</row>
    <row r="258" spans="3:57" ht="19.5" customHeight="1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</row>
    <row r="259" spans="3:57" ht="19.5" customHeight="1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</row>
    <row r="260" spans="3:57" ht="19.5" customHeight="1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</row>
    <row r="261" spans="3:57" ht="19.5" customHeight="1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</row>
    <row r="262" spans="3:57" ht="19.5" customHeight="1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</row>
    <row r="263" spans="3:57" ht="19.5" customHeight="1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</row>
    <row r="264" spans="3:57" ht="19.5" customHeight="1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</row>
    <row r="265" spans="3:57" ht="19.5" customHeight="1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</row>
    <row r="266" spans="3:57" ht="19.5" customHeight="1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</row>
    <row r="267" spans="3:57" ht="19.5" customHeight="1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</row>
    <row r="268" spans="3:57" ht="19.5" customHeight="1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</row>
    <row r="269" spans="3:57" ht="19.5" customHeight="1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</row>
    <row r="270" spans="3:57" ht="19.5" customHeight="1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</row>
    <row r="271" spans="3:57" ht="19.5" customHeight="1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</row>
    <row r="272" spans="3:57" ht="19.5" customHeight="1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</row>
    <row r="273" spans="3:57" ht="19.5" customHeight="1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</row>
    <row r="274" spans="3:57" ht="19.5" customHeight="1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</row>
    <row r="275" spans="3:57" ht="19.5" customHeight="1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</row>
    <row r="276" spans="3:57" ht="19.5" customHeight="1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</row>
    <row r="277" spans="3:57" ht="19.5" customHeight="1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</row>
    <row r="278" spans="3:57" ht="19.5" customHeight="1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</row>
    <row r="279" spans="3:57" ht="19.5" customHeight="1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</row>
    <row r="280" spans="3:57" ht="19.5" customHeight="1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</row>
    <row r="281" spans="3:57" ht="19.5" customHeight="1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</row>
    <row r="282" spans="3:57" ht="19.5" customHeight="1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</row>
    <row r="283" spans="3:57" ht="19.5" customHeight="1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</row>
    <row r="284" spans="3:57" ht="19.5" customHeight="1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</row>
    <row r="285" spans="3:57" ht="19.5" customHeight="1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</row>
    <row r="286" spans="3:57" ht="19.5" customHeight="1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</row>
    <row r="287" spans="3:57" ht="19.5" customHeight="1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</row>
    <row r="288" spans="3:57" ht="19.5" customHeight="1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</row>
    <row r="289" spans="3:57" ht="19.5" customHeight="1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</row>
    <row r="290" spans="3:57" ht="19.5" customHeight="1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</row>
    <row r="291" spans="3:57" ht="19.5" customHeight="1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</row>
    <row r="292" spans="3:57" ht="19.5" customHeight="1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</row>
    <row r="293" spans="3:57" ht="19.5" customHeight="1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</row>
    <row r="294" spans="3:57" ht="19.5" customHeight="1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</row>
    <row r="295" spans="3:57" ht="19.5" customHeight="1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</row>
    <row r="296" spans="3:57" ht="19.5" customHeight="1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</row>
    <row r="297" spans="3:57" ht="19.5" customHeight="1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</row>
    <row r="298" spans="3:57" ht="19.5" customHeight="1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</row>
    <row r="299" spans="3:57" ht="19.5" customHeight="1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</row>
    <row r="300" spans="3:57" ht="19.5" customHeight="1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</row>
    <row r="301" spans="3:57" ht="19.5" customHeight="1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</row>
    <row r="302" spans="3:57" ht="19.5" customHeight="1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</row>
    <row r="303" spans="3:57" ht="19.5" customHeight="1"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</row>
    <row r="304" spans="3:57" ht="19.5" customHeight="1"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</row>
    <row r="305" spans="3:57" ht="19.5" customHeight="1"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</row>
    <row r="306" spans="3:57" ht="19.5" customHeight="1"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</row>
    <row r="307" spans="3:57" ht="19.5" customHeight="1"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</row>
    <row r="308" spans="3:57" ht="19.5" customHeight="1"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</row>
    <row r="309" spans="3:57" ht="19.5" customHeight="1"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</row>
    <row r="310" spans="3:57" ht="19.5" customHeight="1"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</row>
    <row r="311" spans="3:57" ht="19.5" customHeight="1"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</row>
    <row r="312" spans="3:57" ht="19.5" customHeight="1"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</row>
    <row r="313" spans="3:57" ht="19.5" customHeight="1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</row>
    <row r="314" spans="3:57" ht="19.5" customHeight="1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</row>
    <row r="315" spans="3:57" ht="19.5" customHeight="1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</row>
    <row r="316" spans="3:57" ht="19.5" customHeight="1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</row>
    <row r="317" spans="3:57" ht="19.5" customHeight="1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</row>
    <row r="318" spans="3:57" ht="19.5" customHeight="1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</row>
    <row r="319" spans="3:57" ht="19.5" customHeight="1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</row>
    <row r="320" spans="3:57" ht="19.5" customHeight="1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</row>
    <row r="321" spans="3:57" ht="19.5" customHeight="1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</row>
    <row r="322" spans="3:57" ht="19.5" customHeight="1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</row>
    <row r="323" spans="3:57" ht="19.5" customHeight="1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</row>
    <row r="324" spans="3:57" ht="19.5" customHeight="1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</row>
    <row r="325" spans="3:57" ht="19.5" customHeight="1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</row>
    <row r="326" spans="3:57" ht="19.5" customHeight="1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</row>
    <row r="327" spans="3:57" ht="19.5" customHeight="1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</row>
    <row r="328" spans="3:57" ht="19.5" customHeight="1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</row>
    <row r="329" spans="3:57" ht="19.5" customHeight="1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</row>
    <row r="330" spans="3:57" ht="19.5" customHeight="1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</row>
    <row r="331" spans="3:57" ht="19.5" customHeight="1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</row>
    <row r="332" spans="3:57" ht="19.5" customHeight="1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</row>
    <row r="333" spans="3:57" ht="19.5" customHeight="1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</row>
    <row r="334" spans="3:57" ht="19.5" customHeight="1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</row>
    <row r="335" spans="3:57" ht="19.5" customHeight="1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</row>
    <row r="336" spans="3:57" ht="19.5" customHeight="1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</row>
    <row r="337" spans="3:57" ht="19.5" customHeight="1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</row>
    <row r="338" spans="3:57" ht="19.5" customHeight="1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</row>
    <row r="339" spans="3:57" ht="19.5" customHeight="1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</row>
    <row r="340" spans="3:57" ht="19.5" customHeight="1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</row>
    <row r="341" spans="3:57" ht="19.5" customHeight="1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</row>
    <row r="342" spans="3:57" ht="19.5" customHeight="1"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</row>
    <row r="343" spans="3:57" ht="19.5" customHeight="1"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</row>
    <row r="344" spans="3:57" ht="19.5" customHeight="1"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</row>
    <row r="345" spans="3:57" ht="19.5" customHeight="1"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</row>
    <row r="346" spans="3:57" ht="19.5" customHeight="1"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</row>
    <row r="347" spans="3:57" ht="19.5" customHeight="1"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</row>
    <row r="348" spans="3:57" ht="19.5" customHeight="1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</row>
    <row r="349" spans="3:57" ht="19.5" customHeight="1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</row>
    <row r="350" spans="3:57" ht="19.5" customHeight="1"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</row>
    <row r="351" spans="3:57" ht="19.5" customHeight="1"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</row>
    <row r="352" spans="3:57" ht="19.5" customHeight="1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</row>
    <row r="353" spans="3:57" ht="19.5" customHeight="1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</row>
    <row r="354" spans="3:57" ht="19.5" customHeight="1"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</row>
    <row r="355" spans="3:57" ht="19.5" customHeight="1"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</row>
    <row r="356" spans="3:57" ht="19.5" customHeight="1"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</row>
    <row r="357" spans="3:57" ht="19.5" customHeight="1"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</row>
    <row r="358" spans="3:57" ht="19.5" customHeight="1"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</row>
    <row r="359" spans="3:57" ht="19.5" customHeight="1"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</row>
    <row r="360" spans="3:57" ht="19.5" customHeight="1"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</row>
    <row r="361" spans="3:57" ht="19.5" customHeight="1"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</row>
    <row r="362" spans="3:57" ht="19.5" customHeight="1"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</row>
    <row r="363" spans="3:57" ht="19.5" customHeight="1"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</row>
    <row r="364" spans="3:57" ht="19.5" customHeight="1"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</row>
    <row r="365" spans="3:57" ht="19.5" customHeight="1"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</row>
    <row r="366" spans="3:57" ht="19.5" customHeight="1"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</row>
    <row r="367" spans="3:57" ht="19.5" customHeight="1"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</row>
    <row r="368" spans="3:57" ht="19.5" customHeight="1"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</row>
    <row r="369" spans="3:57" ht="19.5" customHeight="1"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</row>
    <row r="370" spans="3:57" ht="19.5" customHeight="1"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</row>
    <row r="371" spans="3:57" ht="19.5" customHeight="1"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</row>
    <row r="372" spans="3:57" ht="19.5" customHeight="1"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</row>
    <row r="373" spans="3:57" ht="19.5" customHeight="1"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</row>
    <row r="374" spans="3:57" ht="19.5" customHeight="1"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</row>
    <row r="375" spans="3:57" ht="19.5" customHeight="1"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</row>
    <row r="376" spans="3:57" ht="19.5" customHeight="1"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</row>
    <row r="377" spans="3:57" ht="19.5" customHeight="1"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</row>
    <row r="378" spans="3:57" ht="19.5" customHeight="1"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</row>
    <row r="379" spans="3:57" ht="19.5" customHeight="1"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</row>
    <row r="380" spans="3:57" ht="19.5" customHeight="1"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</row>
    <row r="381" spans="3:57" ht="19.5" customHeight="1"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</row>
    <row r="382" spans="3:57" ht="19.5" customHeight="1"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</row>
    <row r="383" spans="3:57" ht="19.5" customHeight="1"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</row>
    <row r="384" spans="3:57" ht="19.5" customHeight="1"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</row>
    <row r="385" spans="3:57" ht="19.5" customHeight="1"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</row>
    <row r="386" spans="3:57" ht="19.5" customHeight="1"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</row>
    <row r="387" spans="3:57" ht="19.5" customHeight="1"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</row>
    <row r="388" spans="3:57" ht="19.5" customHeight="1"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</row>
    <row r="389" spans="3:57" ht="19.5" customHeight="1"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</row>
    <row r="390" spans="3:57" ht="19.5" customHeight="1"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</row>
    <row r="391" spans="3:57" ht="19.5" customHeight="1"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</row>
    <row r="392" spans="3:57" ht="19.5" customHeight="1"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</row>
    <row r="393" spans="3:57" ht="19.5" customHeight="1"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</row>
    <row r="394" spans="3:57" ht="19.5" customHeight="1"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</row>
    <row r="395" spans="3:57" ht="19.5" customHeight="1"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</row>
    <row r="396" spans="3:57" ht="19.5" customHeight="1"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</row>
    <row r="397" spans="3:57" ht="19.5" customHeight="1"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</row>
    <row r="398" spans="3:57" ht="19.5" customHeight="1"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</row>
    <row r="399" spans="3:57" ht="19.5" customHeight="1"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</row>
    <row r="400" spans="3:57" ht="19.5" customHeight="1"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</row>
    <row r="401" spans="3:57" ht="19.5" customHeight="1"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</row>
    <row r="402" spans="3:57" ht="19.5" customHeight="1"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</row>
    <row r="403" spans="3:57" ht="19.5" customHeight="1"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</row>
    <row r="404" spans="3:57" ht="19.5" customHeight="1"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</row>
    <row r="405" spans="3:57" ht="19.5" customHeight="1"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</row>
    <row r="406" spans="3:57" ht="19.5" customHeight="1"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</row>
    <row r="407" spans="3:57" ht="19.5" customHeight="1"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</row>
    <row r="408" spans="3:57" ht="19.5" customHeight="1"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</row>
    <row r="409" spans="3:57" ht="19.5" customHeight="1"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</row>
    <row r="410" spans="3:57" ht="19.5" customHeight="1"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</row>
    <row r="411" spans="3:57" ht="19.5" customHeight="1"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</row>
    <row r="412" spans="3:57" ht="19.5" customHeight="1"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</row>
    <row r="413" spans="3:57" ht="19.5" customHeight="1"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</row>
    <row r="414" spans="3:57" ht="19.5" customHeight="1"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</row>
    <row r="415" spans="3:57" ht="19.5" customHeight="1"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</row>
    <row r="416" spans="3:57" ht="19.5" customHeight="1"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</row>
    <row r="417" spans="3:57" ht="19.5" customHeight="1"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</row>
    <row r="418" spans="3:57" ht="19.5" customHeight="1"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</row>
    <row r="419" spans="3:57" ht="19.5" customHeight="1"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</row>
    <row r="420" spans="3:57" ht="19.5" customHeight="1"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</row>
    <row r="421" spans="3:57" ht="19.5" customHeight="1"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</row>
    <row r="422" spans="3:57" ht="19.5" customHeight="1"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</row>
    <row r="423" spans="3:57" ht="19.5" customHeight="1"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</row>
    <row r="424" spans="3:57" ht="19.5" customHeight="1"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</row>
    <row r="425" spans="3:57" ht="19.5" customHeight="1"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</row>
    <row r="426" spans="3:57" ht="19.5" customHeight="1"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</row>
    <row r="427" spans="3:57" ht="19.5" customHeight="1"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</row>
    <row r="428" spans="3:57" ht="19.5" customHeight="1"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</row>
    <row r="429" spans="3:57" ht="19.5" customHeight="1"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</row>
    <row r="430" spans="3:57" ht="19.5" customHeight="1"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</row>
    <row r="431" spans="3:57" ht="19.5" customHeight="1"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</row>
    <row r="432" spans="3:57" ht="19.5" customHeight="1"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</row>
    <row r="433" spans="3:57" ht="19.5" customHeight="1"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</row>
    <row r="434" spans="3:57" ht="19.5" customHeight="1"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</row>
    <row r="435" spans="3:57" ht="19.5" customHeight="1"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</row>
    <row r="436" spans="3:57" ht="19.5" customHeight="1"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</row>
    <row r="437" spans="3:57" ht="19.5" customHeight="1"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</row>
    <row r="438" spans="3:57" ht="19.5" customHeight="1"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</row>
    <row r="439" spans="3:57" ht="19.5" customHeight="1"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</row>
    <row r="440" spans="3:57" ht="19.5" customHeight="1"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</row>
    <row r="441" spans="3:57" ht="19.5" customHeight="1"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</row>
    <row r="442" spans="3:57" ht="19.5" customHeight="1"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</row>
    <row r="443" spans="3:57" ht="19.5" customHeight="1"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</row>
    <row r="444" spans="3:57" ht="19.5" customHeight="1"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</row>
    <row r="445" spans="3:57" ht="19.5" customHeight="1"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</row>
    <row r="446" spans="3:57" ht="19.5" customHeight="1"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</row>
    <row r="447" spans="3:57" ht="19.5" customHeight="1"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</row>
    <row r="448" spans="3:57" ht="19.5" customHeight="1"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</row>
    <row r="449" spans="3:57" ht="19.5" customHeight="1"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</row>
    <row r="450" spans="3:57" ht="19.5" customHeight="1"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</row>
    <row r="451" spans="3:57" ht="19.5" customHeight="1"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</row>
    <row r="452" spans="3:57" ht="19.5" customHeight="1"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</row>
    <row r="453" spans="3:57" ht="19.5" customHeight="1"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</row>
    <row r="454" spans="3:57" ht="19.5" customHeight="1"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</row>
    <row r="455" spans="3:57" ht="19.5" customHeight="1"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</row>
    <row r="456" spans="3:57" ht="19.5" customHeight="1"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</row>
    <row r="457" spans="3:57" ht="19.5" customHeight="1"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</row>
    <row r="458" spans="3:57" ht="19.5" customHeight="1"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</row>
    <row r="459" spans="3:57" ht="19.5" customHeight="1"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</row>
    <row r="460" spans="3:57" ht="19.5" customHeight="1"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</row>
    <row r="461" spans="3:57" ht="19.5" customHeight="1"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</row>
    <row r="462" spans="3:57" ht="19.5" customHeight="1"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</row>
    <row r="463" spans="3:57" ht="19.5" customHeight="1"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</row>
    <row r="464" spans="3:57" ht="19.5" customHeight="1"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</row>
    <row r="465" spans="3:57" ht="19.5" customHeight="1"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</row>
    <row r="466" spans="3:57" ht="19.5" customHeight="1"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</row>
    <row r="467" spans="3:57" ht="19.5" customHeight="1"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</row>
    <row r="468" spans="3:57" ht="19.5" customHeight="1"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</row>
    <row r="469" spans="3:57" ht="19.5" customHeight="1"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</row>
    <row r="470" spans="3:57" ht="19.5" customHeight="1"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</row>
    <row r="471" spans="3:57" ht="19.5" customHeight="1"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</row>
    <row r="472" spans="3:57" ht="19.5" customHeight="1"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</row>
    <row r="473" spans="3:57" ht="19.5" customHeight="1"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</row>
    <row r="474" spans="3:57" ht="19.5" customHeight="1"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</row>
    <row r="475" spans="3:57" ht="19.5" customHeight="1"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</row>
    <row r="476" spans="3:57" ht="19.5" customHeight="1"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</row>
    <row r="477" spans="3:57" ht="19.5" customHeight="1"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</row>
    <row r="478" spans="3:57" ht="19.5" customHeight="1"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</row>
    <row r="479" spans="3:57" ht="19.5" customHeight="1"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</row>
    <row r="480" spans="3:57" ht="19.5" customHeight="1"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</row>
    <row r="481" spans="3:57" ht="19.5" customHeight="1"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</row>
    <row r="482" spans="3:57" ht="19.5" customHeight="1"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</row>
    <row r="483" spans="3:57" ht="19.5" customHeight="1"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</row>
    <row r="484" spans="3:57" ht="19.5" customHeight="1"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</row>
    <row r="485" spans="3:57" ht="19.5" customHeight="1"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</row>
    <row r="486" spans="3:57" ht="19.5" customHeight="1"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</row>
    <row r="487" spans="3:57" ht="19.5" customHeight="1"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</row>
    <row r="488" spans="3:57" ht="19.5" customHeight="1"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</row>
    <row r="489" spans="3:57" ht="19.5" customHeight="1"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</row>
    <row r="490" spans="3:57" ht="19.5" customHeight="1"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</row>
    <row r="491" spans="3:57" ht="19.5" customHeight="1"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</row>
    <row r="492" spans="3:57" ht="19.5" customHeight="1"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</row>
    <row r="493" spans="3:57" ht="19.5" customHeight="1"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</row>
    <row r="494" spans="3:57" ht="19.5" customHeight="1"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</row>
    <row r="495" spans="3:57" ht="19.5" customHeight="1"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</row>
    <row r="496" spans="3:57" ht="19.5" customHeight="1"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</row>
    <row r="497" spans="3:57" ht="19.5" customHeight="1"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</row>
    <row r="498" spans="3:57" ht="19.5" customHeight="1"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</row>
    <row r="499" spans="3:57" ht="19.5" customHeight="1"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</row>
    <row r="500" spans="3:57" ht="19.5" customHeight="1"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</row>
    <row r="501" spans="3:57" ht="19.5" customHeight="1"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</row>
    <row r="502" spans="3:57" ht="19.5" customHeight="1"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</row>
    <row r="503" spans="3:57" ht="19.5" customHeight="1"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</row>
    <row r="504" spans="3:57" ht="19.5" customHeight="1"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</row>
    <row r="505" spans="3:57" ht="19.5" customHeight="1"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</row>
    <row r="506" spans="3:57" ht="19.5" customHeight="1"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</row>
    <row r="507" spans="3:57" ht="19.5" customHeight="1"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</row>
    <row r="508" spans="3:57" ht="19.5" customHeight="1"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</row>
    <row r="509" spans="3:57" ht="19.5" customHeight="1"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</row>
    <row r="510" spans="3:57" ht="19.5" customHeight="1"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</row>
    <row r="511" spans="3:57" ht="19.5" customHeight="1"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</row>
    <row r="512" spans="3:57" ht="19.5" customHeight="1"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</row>
    <row r="513" spans="3:57" ht="19.5" customHeight="1"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</row>
    <row r="514" spans="3:57" ht="19.5" customHeight="1"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</row>
    <row r="515" spans="3:57" ht="19.5" customHeight="1"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</row>
    <row r="516" spans="3:57" ht="19.5" customHeight="1"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</row>
    <row r="517" spans="3:57" ht="19.5" customHeight="1"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</row>
    <row r="518" spans="3:57" ht="19.5" customHeight="1"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</row>
    <row r="519" spans="3:57" ht="19.5" customHeight="1"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</row>
    <row r="520" spans="3:57" ht="19.5" customHeight="1"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</row>
    <row r="521" spans="3:57" ht="19.5" customHeight="1"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</row>
    <row r="522" spans="3:57" ht="19.5" customHeight="1"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</row>
    <row r="523" spans="3:57" ht="19.5" customHeight="1"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</row>
    <row r="524" spans="3:57" ht="19.5" customHeight="1"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</row>
    <row r="525" spans="3:57" ht="19.5" customHeight="1"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</row>
    <row r="526" spans="3:57" ht="19.5" customHeight="1"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</row>
    <row r="527" spans="3:57" ht="19.5" customHeight="1"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</row>
    <row r="528" spans="3:57" ht="19.5" customHeight="1"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</row>
    <row r="529" spans="3:57" ht="19.5" customHeight="1"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</row>
    <row r="530" spans="3:57" ht="19.5" customHeight="1"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</row>
    <row r="531" spans="3:57" ht="19.5" customHeight="1"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</row>
    <row r="532" spans="3:57" ht="19.5" customHeight="1"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</row>
    <row r="533" spans="3:57" ht="19.5" customHeight="1"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</row>
    <row r="534" spans="3:57" ht="19.5" customHeight="1"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</row>
    <row r="535" spans="3:57" ht="19.5" customHeight="1"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</row>
    <row r="536" spans="3:57" ht="19.5" customHeight="1"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</row>
    <row r="537" spans="3:57" ht="19.5" customHeight="1"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</row>
    <row r="538" spans="3:57" ht="19.5" customHeight="1"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</row>
    <row r="539" spans="3:57" ht="19.5" customHeight="1"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</row>
    <row r="540" spans="3:57" ht="19.5" customHeight="1"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</row>
    <row r="541" spans="3:57" ht="19.5" customHeight="1"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</row>
    <row r="542" spans="3:57" ht="19.5" customHeight="1"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</row>
    <row r="543" spans="3:57" ht="19.5" customHeight="1"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</row>
    <row r="544" spans="3:57" ht="19.5" customHeight="1"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</row>
    <row r="545" spans="3:57" ht="19.5" customHeight="1"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</row>
    <row r="546" spans="3:57" ht="19.5" customHeight="1"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</row>
    <row r="547" spans="3:57" ht="19.5" customHeight="1"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</row>
    <row r="548" spans="3:57" ht="19.5" customHeight="1"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</row>
    <row r="549" spans="3:57" ht="19.5" customHeight="1"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</row>
    <row r="550" spans="3:57" ht="19.5" customHeight="1"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</row>
    <row r="551" spans="3:57" ht="19.5" customHeight="1"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</row>
    <row r="552" spans="3:57" ht="19.5" customHeight="1"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</row>
    <row r="553" spans="3:57" ht="19.5" customHeight="1"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</row>
    <row r="554" spans="3:57" ht="19.5" customHeight="1"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</row>
    <row r="555" spans="3:57" ht="19.5" customHeight="1"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</row>
    <row r="556" spans="3:57" ht="19.5" customHeight="1"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</row>
    <row r="557" spans="3:57" ht="19.5" customHeight="1"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</row>
    <row r="558" spans="3:57" ht="19.5" customHeight="1"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</row>
    <row r="559" spans="3:57" ht="19.5" customHeight="1"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</row>
    <row r="560" spans="3:57" ht="19.5" customHeight="1"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</row>
    <row r="561" spans="3:57" ht="19.5" customHeight="1"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</row>
    <row r="562" spans="3:57" ht="19.5" customHeight="1"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</row>
    <row r="563" spans="3:57" ht="19.5" customHeight="1"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</row>
    <row r="564" spans="3:57" ht="19.5" customHeight="1"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</row>
    <row r="565" spans="3:57" ht="19.5" customHeight="1"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</row>
    <row r="566" spans="3:57" ht="19.5" customHeight="1"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</row>
    <row r="567" spans="3:57" ht="19.5" customHeight="1"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</row>
    <row r="568" spans="3:57" ht="19.5" customHeight="1"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</row>
    <row r="569" spans="3:57" ht="19.5" customHeight="1"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</row>
    <row r="570" spans="3:57" ht="19.5" customHeight="1"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</row>
    <row r="571" spans="3:57" ht="19.5" customHeight="1"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</row>
    <row r="572" spans="3:57" ht="19.5" customHeight="1"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</row>
    <row r="573" spans="3:57" ht="19.5" customHeight="1"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</row>
    <row r="574" spans="3:57" ht="19.5" customHeight="1"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</row>
    <row r="575" spans="3:57" ht="19.5" customHeight="1"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</row>
    <row r="576" spans="3:57" ht="19.5" customHeight="1"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</row>
    <row r="577" spans="3:57" ht="19.5" customHeight="1"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</row>
    <row r="578" spans="3:57" ht="19.5" customHeight="1"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</row>
    <row r="579" spans="3:57" ht="19.5" customHeight="1"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</row>
    <row r="580" spans="3:57" ht="19.5" customHeight="1"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</row>
    <row r="581" spans="3:57" ht="19.5" customHeight="1"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</row>
    <row r="582" spans="3:57" ht="19.5" customHeight="1"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</row>
    <row r="583" spans="3:57" ht="19.5" customHeight="1"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</row>
    <row r="584" spans="3:57" ht="19.5" customHeight="1"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</row>
    <row r="585" spans="3:57" ht="19.5" customHeight="1"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</row>
    <row r="586" spans="3:57" ht="19.5" customHeight="1"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</row>
    <row r="587" spans="3:57" ht="19.5" customHeight="1"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</row>
    <row r="588" spans="3:57" ht="19.5" customHeight="1"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</row>
    <row r="589" spans="3:57" ht="19.5" customHeight="1"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</row>
    <row r="590" spans="3:57" ht="19.5" customHeight="1"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</row>
    <row r="591" spans="3:57" ht="19.5" customHeight="1"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</row>
    <row r="592" spans="3:57" ht="19.5" customHeight="1"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</row>
    <row r="593" spans="3:57" ht="19.5" customHeight="1"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</row>
    <row r="594" spans="3:57" ht="19.5" customHeight="1"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</row>
    <row r="595" spans="3:57" ht="19.5" customHeight="1"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</row>
    <row r="596" spans="3:57" ht="19.5" customHeight="1"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</row>
    <row r="597" spans="3:57" ht="19.5" customHeight="1"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</row>
    <row r="598" spans="3:57" ht="19.5" customHeight="1"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</row>
    <row r="599" spans="3:57" ht="19.5" customHeight="1"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</row>
    <row r="600" spans="3:57" ht="19.5" customHeight="1"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</row>
    <row r="601" spans="3:57" ht="19.5" customHeight="1"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</row>
    <row r="602" spans="3:57" ht="19.5" customHeight="1"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</row>
    <row r="603" spans="3:57" ht="19.5" customHeight="1"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</row>
    <row r="604" spans="3:57" ht="19.5" customHeight="1"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</row>
    <row r="605" spans="3:57" ht="19.5" customHeight="1"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</row>
    <row r="606" spans="3:57" ht="19.5" customHeight="1"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</row>
    <row r="607" spans="3:57" ht="19.5" customHeight="1"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</row>
    <row r="608" spans="3:57" ht="19.5" customHeight="1"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</row>
    <row r="609" spans="3:57" ht="19.5" customHeight="1"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</row>
    <row r="610" spans="3:57" ht="19.5" customHeight="1"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</row>
    <row r="611" spans="3:57" ht="19.5" customHeight="1"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</row>
    <row r="612" spans="3:57" ht="19.5" customHeight="1"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</row>
    <row r="613" spans="3:57" ht="19.5" customHeight="1"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</row>
    <row r="614" spans="3:57" ht="19.5" customHeight="1"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</row>
    <row r="615" spans="3:57" ht="19.5" customHeight="1"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</row>
    <row r="616" spans="3:57" ht="19.5" customHeight="1"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</row>
    <row r="617" spans="3:57" ht="19.5" customHeight="1"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</row>
    <row r="618" spans="3:57" ht="19.5" customHeight="1"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</row>
    <row r="619" spans="3:57" ht="19.5" customHeight="1"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</row>
    <row r="620" spans="3:57" ht="19.5" customHeight="1"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</row>
    <row r="621" spans="3:57" ht="19.5" customHeight="1"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</row>
    <row r="622" spans="3:57" ht="19.5" customHeight="1"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</row>
    <row r="623" spans="3:57" ht="19.5" customHeight="1"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</row>
    <row r="624" spans="3:57" ht="19.5" customHeight="1"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</row>
    <row r="625" spans="3:57" ht="19.5" customHeight="1"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</row>
    <row r="626" spans="3:57" ht="19.5" customHeight="1"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</row>
    <row r="627" spans="3:57" ht="19.5" customHeight="1"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</row>
    <row r="628" spans="3:57" ht="19.5" customHeight="1"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</row>
    <row r="629" spans="3:57" ht="19.5" customHeight="1"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</row>
    <row r="630" spans="3:57" ht="19.5" customHeight="1"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</row>
    <row r="631" spans="3:57" ht="19.5" customHeight="1"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</row>
    <row r="632" spans="3:57" ht="19.5" customHeight="1"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</row>
    <row r="633" spans="3:57" ht="19.5" customHeight="1"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</row>
    <row r="634" spans="3:57" ht="19.5" customHeight="1"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</row>
    <row r="635" spans="3:57" ht="19.5" customHeight="1"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</row>
    <row r="636" spans="3:57" ht="19.5" customHeight="1"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</row>
    <row r="637" spans="3:57" ht="19.5" customHeight="1"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</row>
    <row r="638" spans="3:57" ht="19.5" customHeight="1"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</row>
    <row r="639" spans="3:57" ht="19.5" customHeight="1"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</row>
    <row r="640" spans="3:57" ht="19.5" customHeight="1"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</row>
    <row r="641" spans="3:57" ht="19.5" customHeight="1"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</row>
    <row r="642" spans="3:57" ht="19.5" customHeight="1"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</row>
    <row r="643" spans="3:57" ht="19.5" customHeight="1"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</row>
    <row r="644" spans="3:57" ht="19.5" customHeight="1"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</row>
    <row r="645" spans="3:57" ht="19.5" customHeight="1"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</row>
    <row r="646" spans="3:57" ht="19.5" customHeight="1"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</row>
    <row r="647" spans="3:57" ht="19.5" customHeight="1"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</row>
    <row r="648" spans="3:57" ht="19.5" customHeight="1"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</row>
    <row r="649" spans="3:57" ht="19.5" customHeight="1"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</row>
    <row r="650" spans="3:57" ht="19.5" customHeight="1"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</row>
    <row r="651" spans="3:57" ht="19.5" customHeight="1"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</row>
    <row r="652" spans="3:57" ht="19.5" customHeight="1"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</row>
    <row r="653" spans="3:57" ht="19.5" customHeight="1"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</row>
    <row r="654" spans="3:57" ht="19.5" customHeight="1"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</row>
    <row r="655" spans="3:57" ht="19.5" customHeight="1"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</row>
    <row r="656" spans="3:57" ht="19.5" customHeight="1"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</row>
    <row r="657" spans="3:57" ht="19.5" customHeight="1"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</row>
    <row r="658" spans="3:57" ht="19.5" customHeight="1"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</row>
    <row r="659" spans="3:57" ht="19.5" customHeight="1"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</row>
    <row r="660" spans="3:57" ht="19.5" customHeight="1"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</row>
    <row r="661" spans="3:57" ht="19.5" customHeight="1"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</row>
    <row r="662" spans="3:57" ht="19.5" customHeight="1"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</row>
    <row r="663" spans="3:57" ht="19.5" customHeight="1"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</row>
    <row r="664" spans="3:57" ht="19.5" customHeight="1"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</row>
    <row r="665" spans="3:57" ht="19.5" customHeight="1"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</row>
    <row r="666" spans="3:57" ht="19.5" customHeight="1"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</row>
    <row r="667" spans="3:57" ht="19.5" customHeight="1"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</row>
    <row r="668" spans="3:57" ht="19.5" customHeight="1"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</row>
    <row r="669" spans="3:57" ht="19.5" customHeight="1"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</row>
    <row r="670" spans="3:57" ht="19.5" customHeight="1"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</row>
    <row r="671" spans="3:57" ht="19.5" customHeight="1"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</row>
    <row r="672" spans="3:57" ht="19.5" customHeight="1"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</row>
    <row r="673" spans="3:57" ht="19.5" customHeight="1"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</row>
    <row r="674" spans="3:57" ht="19.5" customHeight="1"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</row>
    <row r="675" spans="3:57" ht="19.5" customHeight="1"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</row>
    <row r="676" spans="3:57" ht="19.5" customHeight="1"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</row>
    <row r="677" spans="3:57" ht="19.5" customHeight="1"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</row>
    <row r="678" spans="3:57" ht="19.5" customHeight="1"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</row>
    <row r="679" spans="3:57" ht="19.5" customHeight="1"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</row>
    <row r="680" spans="3:57" ht="19.5" customHeight="1"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</row>
    <row r="681" spans="3:57" ht="19.5" customHeight="1"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</row>
    <row r="682" spans="3:57" ht="19.5" customHeight="1"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</row>
    <row r="683" spans="3:57" ht="19.5" customHeight="1"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</row>
    <row r="684" spans="3:57" ht="19.5" customHeight="1"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</row>
    <row r="685" spans="3:57" ht="19.5" customHeight="1"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</row>
    <row r="686" spans="3:57" ht="19.5" customHeight="1"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</row>
    <row r="687" spans="3:57" ht="19.5" customHeight="1"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</row>
    <row r="688" spans="3:57" ht="19.5" customHeight="1"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</row>
    <row r="689" spans="3:57" ht="19.5" customHeight="1"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</row>
    <row r="690" spans="3:57" ht="19.5" customHeight="1"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</row>
    <row r="691" spans="3:57" ht="19.5" customHeight="1"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</row>
    <row r="692" spans="3:57" ht="19.5" customHeight="1"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</row>
    <row r="693" spans="3:57" ht="19.5" customHeight="1"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</row>
    <row r="694" spans="3:57" ht="19.5" customHeight="1"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</row>
    <row r="695" spans="3:57" ht="19.5" customHeight="1"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</row>
    <row r="696" spans="3:57" ht="19.5" customHeight="1"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</row>
    <row r="697" spans="3:57" ht="19.5" customHeight="1"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</row>
    <row r="698" spans="3:57" ht="19.5" customHeight="1"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</row>
    <row r="699" spans="3:57" ht="19.5" customHeight="1"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</row>
    <row r="700" spans="3:57" ht="19.5" customHeight="1"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</row>
    <row r="701" spans="3:57" ht="19.5" customHeight="1"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</row>
    <row r="702" spans="3:57" ht="19.5" customHeight="1"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</row>
    <row r="703" spans="3:57" ht="19.5" customHeight="1"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</row>
    <row r="704" spans="3:57" ht="19.5" customHeight="1"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</row>
    <row r="705" spans="3:57" ht="19.5" customHeight="1"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</row>
    <row r="706" spans="3:57" ht="19.5" customHeight="1"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</row>
    <row r="707" spans="3:57" ht="19.5" customHeight="1"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</row>
    <row r="708" spans="3:57" ht="19.5" customHeight="1"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</row>
    <row r="709" spans="3:57" ht="19.5" customHeight="1"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</row>
    <row r="710" spans="3:57" ht="19.5" customHeight="1"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</row>
    <row r="711" spans="3:57" ht="19.5" customHeight="1"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</row>
    <row r="712" spans="3:57" ht="19.5" customHeight="1"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</row>
    <row r="713" spans="3:57" ht="19.5" customHeight="1"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</row>
    <row r="714" spans="3:57" ht="19.5" customHeight="1"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</row>
    <row r="715" spans="3:57" ht="19.5" customHeight="1"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</row>
    <row r="716" spans="3:57" ht="19.5" customHeight="1"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</row>
    <row r="717" spans="3:57" ht="19.5" customHeight="1"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</row>
    <row r="718" spans="3:57" ht="19.5" customHeight="1"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</row>
    <row r="719" spans="3:57" ht="19.5" customHeight="1"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</row>
    <row r="720" spans="3:57" ht="19.5" customHeight="1"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</row>
    <row r="721" spans="3:57" ht="19.5" customHeight="1"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</row>
    <row r="722" spans="3:57" ht="19.5" customHeight="1"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</row>
    <row r="723" spans="3:57" ht="19.5" customHeight="1"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</row>
    <row r="724" spans="3:57" ht="19.5" customHeight="1"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</row>
    <row r="725" spans="3:57" ht="19.5" customHeight="1"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</row>
    <row r="726" spans="3:57" ht="19.5" customHeight="1"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</row>
    <row r="727" spans="3:57" ht="19.5" customHeight="1"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</row>
    <row r="728" spans="3:57" ht="19.5" customHeight="1"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</row>
    <row r="729" spans="3:57" ht="19.5" customHeight="1"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</row>
    <row r="730" spans="3:57" ht="19.5" customHeight="1"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</row>
    <row r="731" spans="3:57" ht="19.5" customHeight="1"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</row>
    <row r="732" spans="3:57" ht="19.5" customHeight="1"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</row>
    <row r="733" spans="3:57" ht="19.5" customHeight="1"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</row>
    <row r="734" spans="3:57" ht="19.5" customHeight="1"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</row>
    <row r="735" spans="3:57" ht="19.5" customHeight="1"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</row>
    <row r="736" spans="3:57" ht="19.5" customHeight="1"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</row>
    <row r="737" spans="3:57" ht="19.5" customHeight="1"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</row>
    <row r="738" spans="3:57" ht="19.5" customHeight="1"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</row>
    <row r="739" spans="3:57" ht="19.5" customHeight="1"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</row>
    <row r="740" spans="3:57" ht="19.5" customHeight="1"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</row>
    <row r="741" spans="3:57" ht="19.5" customHeight="1"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</row>
    <row r="742" spans="3:57" ht="19.5" customHeight="1"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</row>
    <row r="743" spans="3:57" ht="19.5" customHeight="1"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</row>
    <row r="744" spans="3:57" ht="19.5" customHeight="1"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</row>
    <row r="745" spans="3:57" ht="19.5" customHeight="1"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</row>
    <row r="746" spans="3:57" ht="19.5" customHeight="1"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</row>
    <row r="747" spans="3:57" ht="19.5" customHeight="1"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</row>
    <row r="748" spans="3:57" ht="19.5" customHeight="1"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</row>
    <row r="749" spans="3:57" ht="19.5" customHeight="1"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</row>
    <row r="750" spans="3:57" ht="19.5" customHeight="1"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</row>
    <row r="751" spans="3:57" ht="19.5" customHeight="1"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</row>
    <row r="752" spans="3:57" ht="19.5" customHeight="1"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</row>
    <row r="753" spans="3:57" ht="19.5" customHeight="1"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</row>
    <row r="754" spans="3:57" ht="19.5" customHeight="1"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</row>
    <row r="755" spans="3:57" ht="19.5" customHeight="1"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</row>
    <row r="756" spans="3:57" ht="19.5" customHeight="1"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</row>
    <row r="757" spans="3:57" ht="19.5" customHeight="1"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</row>
    <row r="758" spans="3:57" ht="19.5" customHeight="1"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</row>
    <row r="759" spans="3:57" ht="19.5" customHeight="1"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</row>
    <row r="760" spans="3:57" ht="19.5" customHeight="1"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</row>
    <row r="761" spans="3:57" ht="19.5" customHeight="1"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</row>
    <row r="762" spans="3:57" ht="19.5" customHeight="1"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</row>
    <row r="763" spans="3:57" ht="19.5" customHeight="1"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</row>
    <row r="764" spans="3:57" ht="19.5" customHeight="1"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</row>
    <row r="765" spans="3:57" ht="19.5" customHeight="1"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</row>
    <row r="766" spans="3:57" ht="19.5" customHeight="1"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</row>
    <row r="767" spans="3:57" ht="19.5" customHeight="1"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</row>
    <row r="768" spans="3:57" ht="19.5" customHeight="1"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</row>
    <row r="769" spans="3:57" ht="19.5" customHeight="1"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</row>
    <row r="770" spans="3:57" ht="19.5" customHeight="1"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</row>
    <row r="771" spans="3:57" ht="19.5" customHeight="1"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</row>
    <row r="772" spans="3:57" ht="19.5" customHeight="1"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</row>
    <row r="773" spans="3:57" ht="19.5" customHeight="1"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</row>
    <row r="774" spans="3:57" ht="19.5" customHeight="1"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</row>
    <row r="775" spans="3:57" ht="19.5" customHeight="1"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</row>
    <row r="776" spans="3:57" ht="19.5" customHeight="1"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</row>
    <row r="777" spans="3:57" ht="19.5" customHeight="1"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</row>
    <row r="778" spans="3:57" ht="19.5" customHeight="1"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</row>
    <row r="779" spans="3:57" ht="19.5" customHeight="1"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</row>
    <row r="780" spans="3:57" ht="19.5" customHeight="1"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</row>
    <row r="781" spans="3:57" ht="19.5" customHeight="1"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</row>
    <row r="782" spans="3:57" ht="19.5" customHeight="1"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</row>
    <row r="783" spans="3:57" ht="19.5" customHeight="1"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</row>
    <row r="784" spans="3:57" ht="19.5" customHeight="1"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</row>
    <row r="785" spans="3:57" ht="19.5" customHeight="1"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</row>
    <row r="786" spans="3:57" ht="19.5" customHeight="1"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</row>
    <row r="787" spans="3:57" ht="19.5" customHeight="1"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</row>
    <row r="788" spans="3:57" ht="19.5" customHeight="1"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</row>
    <row r="789" spans="3:57" ht="19.5" customHeight="1"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</row>
    <row r="790" spans="3:57" ht="19.5" customHeight="1"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</row>
    <row r="791" spans="3:57" ht="19.5" customHeight="1"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</row>
    <row r="792" spans="3:57" ht="19.5" customHeight="1"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</row>
    <row r="793" spans="3:57" ht="19.5" customHeight="1"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</row>
  </sheetData>
  <mergeCells count="47">
    <mergeCell ref="BD2:BD6"/>
    <mergeCell ref="D3:BC3"/>
    <mergeCell ref="D5:BC5"/>
    <mergeCell ref="A2:A6"/>
    <mergeCell ref="B2:B6"/>
    <mergeCell ref="C2:C6"/>
    <mergeCell ref="AZ2:BC2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A29:A30"/>
    <mergeCell ref="B29:B30"/>
    <mergeCell ref="A31:A32"/>
    <mergeCell ref="B31:B32"/>
    <mergeCell ref="A33:A34"/>
    <mergeCell ref="B33:B34"/>
    <mergeCell ref="A35:A36"/>
    <mergeCell ref="B35:B36"/>
    <mergeCell ref="A47:C47"/>
    <mergeCell ref="A37:A38"/>
    <mergeCell ref="B37:B38"/>
    <mergeCell ref="A39:A40"/>
    <mergeCell ref="B39:B40"/>
    <mergeCell ref="A41:A42"/>
    <mergeCell ref="B41:B42"/>
    <mergeCell ref="B43:B44"/>
    <mergeCell ref="A45:C45"/>
    <mergeCell ref="A46:C46"/>
  </mergeCells>
  <pageMargins left="0.39370078740157483" right="0.19685039370078741" top="0.19685039370078741" bottom="0.19685039370078741" header="0" footer="0"/>
  <pageSetup paperSize="9" scale="5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E794"/>
  <sheetViews>
    <sheetView topLeftCell="B16" zoomScale="70" zoomScaleNormal="70" workbookViewId="0">
      <selection activeCell="D25" sqref="D25:S25"/>
    </sheetView>
  </sheetViews>
  <sheetFormatPr defaultColWidth="9.109375" defaultRowHeight="15"/>
  <cols>
    <col min="1" max="1" width="11.88671875" style="12" customWidth="1"/>
    <col min="2" max="2" width="25.6640625" style="37" customWidth="1"/>
    <col min="3" max="3" width="9.88671875" style="37" customWidth="1"/>
    <col min="4" max="55" width="4.33203125" style="12" customWidth="1"/>
    <col min="56" max="56" width="7.109375" style="12" customWidth="1"/>
    <col min="57" max="16384" width="9.109375" style="12"/>
  </cols>
  <sheetData>
    <row r="1" spans="1:56" ht="20.399999999999999">
      <c r="B1" s="49" t="s">
        <v>85</v>
      </c>
      <c r="C1" s="49" t="s">
        <v>133</v>
      </c>
    </row>
    <row r="2" spans="1:56" ht="103.5" customHeight="1">
      <c r="A2" s="85" t="s">
        <v>0</v>
      </c>
      <c r="B2" s="113" t="s">
        <v>1</v>
      </c>
      <c r="C2" s="145" t="s">
        <v>2</v>
      </c>
      <c r="D2" s="70" t="s">
        <v>96</v>
      </c>
      <c r="E2" s="70" t="s">
        <v>97</v>
      </c>
      <c r="F2" s="70" t="s">
        <v>98</v>
      </c>
      <c r="G2" s="70" t="s">
        <v>99</v>
      </c>
      <c r="H2" s="70" t="s">
        <v>94</v>
      </c>
      <c r="I2" s="70" t="s">
        <v>100</v>
      </c>
      <c r="J2" s="70" t="s">
        <v>101</v>
      </c>
      <c r="K2" s="70" t="s">
        <v>102</v>
      </c>
      <c r="L2" s="70" t="s">
        <v>95</v>
      </c>
      <c r="M2" s="70" t="s">
        <v>103</v>
      </c>
      <c r="N2" s="70" t="s">
        <v>104</v>
      </c>
      <c r="O2" s="70" t="s">
        <v>105</v>
      </c>
      <c r="P2" s="70" t="s">
        <v>106</v>
      </c>
      <c r="Q2" s="45" t="s">
        <v>107</v>
      </c>
      <c r="R2" s="70" t="s">
        <v>108</v>
      </c>
      <c r="S2" s="70" t="s">
        <v>109</v>
      </c>
      <c r="T2" s="70" t="s">
        <v>110</v>
      </c>
      <c r="U2" s="70" t="s">
        <v>111</v>
      </c>
      <c r="V2" s="70" t="s">
        <v>112</v>
      </c>
      <c r="W2" s="70" t="s">
        <v>113</v>
      </c>
      <c r="X2" s="70" t="s">
        <v>114</v>
      </c>
      <c r="Y2" s="70" t="s">
        <v>115</v>
      </c>
      <c r="Z2" s="70" t="s">
        <v>116</v>
      </c>
      <c r="AA2" s="70" t="s">
        <v>117</v>
      </c>
      <c r="AB2" s="70" t="s">
        <v>118</v>
      </c>
      <c r="AC2" s="70" t="s">
        <v>136</v>
      </c>
      <c r="AD2" s="70" t="s">
        <v>137</v>
      </c>
      <c r="AE2" s="70" t="s">
        <v>138</v>
      </c>
      <c r="AF2" s="70" t="s">
        <v>139</v>
      </c>
      <c r="AG2" s="70" t="s">
        <v>140</v>
      </c>
      <c r="AH2" s="70" t="s">
        <v>141</v>
      </c>
      <c r="AI2" s="70" t="s">
        <v>142</v>
      </c>
      <c r="AJ2" s="70" t="s">
        <v>143</v>
      </c>
      <c r="AK2" s="70" t="s">
        <v>144</v>
      </c>
      <c r="AL2" s="70" t="s">
        <v>145</v>
      </c>
      <c r="AM2" s="70" t="s">
        <v>146</v>
      </c>
      <c r="AN2" s="70" t="s">
        <v>147</v>
      </c>
      <c r="AO2" s="70" t="s">
        <v>148</v>
      </c>
      <c r="AP2" s="70" t="s">
        <v>149</v>
      </c>
      <c r="AQ2" s="70" t="s">
        <v>150</v>
      </c>
      <c r="AR2" s="70" t="s">
        <v>151</v>
      </c>
      <c r="AS2" s="70" t="s">
        <v>152</v>
      </c>
      <c r="AT2" s="70" t="s">
        <v>153</v>
      </c>
      <c r="AU2" s="70" t="s">
        <v>154</v>
      </c>
      <c r="AV2" s="72" t="s">
        <v>155</v>
      </c>
      <c r="AW2" s="73" t="s">
        <v>156</v>
      </c>
      <c r="AX2" s="74" t="s">
        <v>157</v>
      </c>
      <c r="AY2" s="70" t="s">
        <v>158</v>
      </c>
      <c r="AZ2" s="101" t="s">
        <v>119</v>
      </c>
      <c r="BA2" s="102"/>
      <c r="BB2" s="102"/>
      <c r="BC2" s="103"/>
      <c r="BD2" s="106" t="s">
        <v>12</v>
      </c>
    </row>
    <row r="3" spans="1:56" ht="20.399999999999999">
      <c r="A3" s="85"/>
      <c r="B3" s="114"/>
      <c r="C3" s="145"/>
      <c r="D3" s="144" t="s">
        <v>3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07"/>
    </row>
    <row r="4" spans="1:56" ht="18.600000000000001">
      <c r="A4" s="85"/>
      <c r="B4" s="114"/>
      <c r="C4" s="145"/>
      <c r="D4" s="68">
        <v>36</v>
      </c>
      <c r="E4" s="68">
        <v>37</v>
      </c>
      <c r="F4" s="68">
        <v>38</v>
      </c>
      <c r="G4" s="68">
        <v>39</v>
      </c>
      <c r="H4" s="68">
        <v>40</v>
      </c>
      <c r="I4" s="68">
        <v>41</v>
      </c>
      <c r="J4" s="68">
        <v>42</v>
      </c>
      <c r="K4" s="68">
        <v>43</v>
      </c>
      <c r="L4" s="68">
        <v>44</v>
      </c>
      <c r="M4" s="68">
        <v>45</v>
      </c>
      <c r="N4" s="68">
        <v>46</v>
      </c>
      <c r="O4" s="68">
        <v>47</v>
      </c>
      <c r="P4" s="68">
        <v>48</v>
      </c>
      <c r="Q4" s="68">
        <v>49</v>
      </c>
      <c r="R4" s="68">
        <v>50</v>
      </c>
      <c r="S4" s="68">
        <v>51</v>
      </c>
      <c r="T4" s="68">
        <v>52</v>
      </c>
      <c r="U4" s="68">
        <v>1</v>
      </c>
      <c r="V4" s="68">
        <v>2</v>
      </c>
      <c r="W4" s="68">
        <v>3</v>
      </c>
      <c r="X4" s="68">
        <v>4</v>
      </c>
      <c r="Y4" s="68">
        <v>5</v>
      </c>
      <c r="Z4" s="68">
        <v>6</v>
      </c>
      <c r="AA4" s="68">
        <v>7</v>
      </c>
      <c r="AB4" s="68">
        <v>8</v>
      </c>
      <c r="AC4" s="68">
        <v>9</v>
      </c>
      <c r="AD4" s="68">
        <v>10</v>
      </c>
      <c r="AE4" s="68">
        <v>11</v>
      </c>
      <c r="AF4" s="68">
        <v>12</v>
      </c>
      <c r="AG4" s="68">
        <v>13</v>
      </c>
      <c r="AH4" s="68">
        <v>14</v>
      </c>
      <c r="AI4" s="68">
        <v>15</v>
      </c>
      <c r="AJ4" s="68">
        <v>16</v>
      </c>
      <c r="AK4" s="68">
        <v>17</v>
      </c>
      <c r="AL4" s="68">
        <v>18</v>
      </c>
      <c r="AM4" s="68">
        <v>19</v>
      </c>
      <c r="AN4" s="68">
        <v>20</v>
      </c>
      <c r="AO4" s="68">
        <v>21</v>
      </c>
      <c r="AP4" s="68">
        <v>22</v>
      </c>
      <c r="AQ4" s="68">
        <v>23</v>
      </c>
      <c r="AR4" s="68">
        <v>24</v>
      </c>
      <c r="AS4" s="68">
        <v>25</v>
      </c>
      <c r="AT4" s="68">
        <v>26</v>
      </c>
      <c r="AU4" s="68">
        <v>27</v>
      </c>
      <c r="AV4" s="68">
        <v>28</v>
      </c>
      <c r="AW4" s="68">
        <v>29</v>
      </c>
      <c r="AX4" s="68">
        <v>30</v>
      </c>
      <c r="AY4" s="68">
        <v>31</v>
      </c>
      <c r="AZ4" s="68">
        <v>32</v>
      </c>
      <c r="BA4" s="68">
        <v>33</v>
      </c>
      <c r="BB4" s="68">
        <v>34</v>
      </c>
      <c r="BC4" s="68">
        <v>35</v>
      </c>
      <c r="BD4" s="107"/>
    </row>
    <row r="5" spans="1:56" ht="20.399999999999999">
      <c r="A5" s="85"/>
      <c r="B5" s="114"/>
      <c r="C5" s="145"/>
      <c r="D5" s="144" t="s">
        <v>13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07"/>
    </row>
    <row r="6" spans="1:56" ht="18.600000000000001">
      <c r="A6" s="85"/>
      <c r="B6" s="115"/>
      <c r="C6" s="145"/>
      <c r="D6" s="68">
        <v>1</v>
      </c>
      <c r="E6" s="68">
        <v>2</v>
      </c>
      <c r="F6" s="68">
        <v>3</v>
      </c>
      <c r="G6" s="68">
        <v>4</v>
      </c>
      <c r="H6" s="68">
        <v>5</v>
      </c>
      <c r="I6" s="68">
        <v>6</v>
      </c>
      <c r="J6" s="68">
        <v>7</v>
      </c>
      <c r="K6" s="68">
        <v>8</v>
      </c>
      <c r="L6" s="68">
        <v>9</v>
      </c>
      <c r="M6" s="68">
        <v>10</v>
      </c>
      <c r="N6" s="68">
        <v>11</v>
      </c>
      <c r="O6" s="68">
        <v>12</v>
      </c>
      <c r="P6" s="68">
        <v>13</v>
      </c>
      <c r="Q6" s="68">
        <v>14</v>
      </c>
      <c r="R6" s="68">
        <v>15</v>
      </c>
      <c r="S6" s="68">
        <v>16</v>
      </c>
      <c r="T6" s="68">
        <v>17</v>
      </c>
      <c r="U6" s="68">
        <v>18</v>
      </c>
      <c r="V6" s="68">
        <v>19</v>
      </c>
      <c r="W6" s="68">
        <v>20</v>
      </c>
      <c r="X6" s="68">
        <v>21</v>
      </c>
      <c r="Y6" s="68">
        <v>22</v>
      </c>
      <c r="Z6" s="68">
        <v>23</v>
      </c>
      <c r="AA6" s="68">
        <v>24</v>
      </c>
      <c r="AB6" s="68">
        <v>25</v>
      </c>
      <c r="AC6" s="68">
        <v>26</v>
      </c>
      <c r="AD6" s="68">
        <v>27</v>
      </c>
      <c r="AE6" s="68">
        <v>28</v>
      </c>
      <c r="AF6" s="68">
        <v>29</v>
      </c>
      <c r="AG6" s="68">
        <v>30</v>
      </c>
      <c r="AH6" s="68">
        <v>31</v>
      </c>
      <c r="AI6" s="68">
        <v>32</v>
      </c>
      <c r="AJ6" s="68">
        <v>33</v>
      </c>
      <c r="AK6" s="68">
        <v>34</v>
      </c>
      <c r="AL6" s="68">
        <v>35</v>
      </c>
      <c r="AM6" s="68">
        <v>36</v>
      </c>
      <c r="AN6" s="68">
        <v>37</v>
      </c>
      <c r="AO6" s="68">
        <v>38</v>
      </c>
      <c r="AP6" s="68">
        <v>39</v>
      </c>
      <c r="AQ6" s="68">
        <v>40</v>
      </c>
      <c r="AR6" s="68">
        <v>41</v>
      </c>
      <c r="AS6" s="68">
        <v>42</v>
      </c>
      <c r="AT6" s="68">
        <v>43</v>
      </c>
      <c r="AU6" s="68">
        <v>44</v>
      </c>
      <c r="AV6" s="68">
        <v>45</v>
      </c>
      <c r="AW6" s="68">
        <v>46</v>
      </c>
      <c r="AX6" s="68">
        <v>47</v>
      </c>
      <c r="AY6" s="68">
        <v>48</v>
      </c>
      <c r="AZ6" s="68">
        <v>49</v>
      </c>
      <c r="BA6" s="68">
        <v>50</v>
      </c>
      <c r="BB6" s="68">
        <v>51</v>
      </c>
      <c r="BC6" s="68">
        <v>52</v>
      </c>
      <c r="BD6" s="108"/>
    </row>
    <row r="7" spans="1:56" ht="15.6">
      <c r="A7" s="124" t="s">
        <v>5</v>
      </c>
      <c r="B7" s="126" t="s">
        <v>18</v>
      </c>
      <c r="C7" s="75" t="s">
        <v>92</v>
      </c>
      <c r="D7" s="6">
        <f t="shared" ref="D7:R7" si="0">D9+D11+D13</f>
        <v>4</v>
      </c>
      <c r="E7" s="6">
        <f t="shared" si="0"/>
        <v>4</v>
      </c>
      <c r="F7" s="6">
        <f t="shared" si="0"/>
        <v>4</v>
      </c>
      <c r="G7" s="6">
        <f t="shared" si="0"/>
        <v>4</v>
      </c>
      <c r="H7" s="6">
        <f t="shared" si="0"/>
        <v>4</v>
      </c>
      <c r="I7" s="6">
        <f t="shared" si="0"/>
        <v>4</v>
      </c>
      <c r="J7" s="6">
        <f t="shared" si="0"/>
        <v>4</v>
      </c>
      <c r="K7" s="6">
        <f t="shared" si="0"/>
        <v>4</v>
      </c>
      <c r="L7" s="6">
        <f t="shared" si="0"/>
        <v>4</v>
      </c>
      <c r="M7" s="6">
        <f t="shared" si="0"/>
        <v>0</v>
      </c>
      <c r="N7" s="6">
        <f t="shared" si="0"/>
        <v>0</v>
      </c>
      <c r="O7" s="6">
        <f t="shared" si="0"/>
        <v>4</v>
      </c>
      <c r="P7" s="6">
        <f t="shared" si="0"/>
        <v>4</v>
      </c>
      <c r="Q7" s="6">
        <f t="shared" si="0"/>
        <v>4</v>
      </c>
      <c r="R7" s="6">
        <f t="shared" si="0"/>
        <v>4</v>
      </c>
      <c r="S7" s="6">
        <f t="shared" ref="S7:AR7" si="1">S9+S11+S13</f>
        <v>4</v>
      </c>
      <c r="T7" s="6">
        <f t="shared" si="1"/>
        <v>0</v>
      </c>
      <c r="U7" s="6">
        <f t="shared" si="1"/>
        <v>0</v>
      </c>
      <c r="V7" s="6">
        <f t="shared" si="1"/>
        <v>0</v>
      </c>
      <c r="W7" s="6">
        <f t="shared" si="1"/>
        <v>6</v>
      </c>
      <c r="X7" s="6">
        <f t="shared" si="1"/>
        <v>6</v>
      </c>
      <c r="Y7" s="6">
        <f t="shared" si="1"/>
        <v>6</v>
      </c>
      <c r="Z7" s="6">
        <f t="shared" si="1"/>
        <v>6</v>
      </c>
      <c r="AA7" s="6">
        <f t="shared" si="1"/>
        <v>6</v>
      </c>
      <c r="AB7" s="6">
        <f t="shared" si="1"/>
        <v>6</v>
      </c>
      <c r="AC7" s="6">
        <f t="shared" si="1"/>
        <v>6</v>
      </c>
      <c r="AD7" s="6">
        <f t="shared" si="1"/>
        <v>6</v>
      </c>
      <c r="AE7" s="6">
        <f t="shared" si="1"/>
        <v>6</v>
      </c>
      <c r="AF7" s="6">
        <f t="shared" si="1"/>
        <v>0</v>
      </c>
      <c r="AG7" s="6">
        <f t="shared" si="1"/>
        <v>0</v>
      </c>
      <c r="AH7" s="6">
        <f t="shared" si="1"/>
        <v>0</v>
      </c>
      <c r="AI7" s="6">
        <f t="shared" si="1"/>
        <v>0</v>
      </c>
      <c r="AJ7" s="6">
        <f t="shared" si="1"/>
        <v>10</v>
      </c>
      <c r="AK7" s="6">
        <f t="shared" si="1"/>
        <v>10</v>
      </c>
      <c r="AL7" s="6">
        <f t="shared" si="1"/>
        <v>8</v>
      </c>
      <c r="AM7" s="6">
        <f t="shared" si="1"/>
        <v>8</v>
      </c>
      <c r="AN7" s="6">
        <f t="shared" si="1"/>
        <v>8</v>
      </c>
      <c r="AO7" s="6">
        <f t="shared" si="1"/>
        <v>10</v>
      </c>
      <c r="AP7" s="6">
        <f t="shared" si="1"/>
        <v>0</v>
      </c>
      <c r="AQ7" s="6">
        <f t="shared" si="1"/>
        <v>0</v>
      </c>
      <c r="AR7" s="6">
        <f t="shared" si="1"/>
        <v>0</v>
      </c>
      <c r="AS7" s="6">
        <f t="shared" ref="AS7:BD7" si="2">AS9+AS11+AS13</f>
        <v>0</v>
      </c>
      <c r="AT7" s="6">
        <f t="shared" si="2"/>
        <v>0</v>
      </c>
      <c r="AU7" s="6">
        <f t="shared" si="2"/>
        <v>0</v>
      </c>
      <c r="AV7" s="6">
        <f t="shared" si="2"/>
        <v>0</v>
      </c>
      <c r="AW7" s="6">
        <f t="shared" si="2"/>
        <v>0</v>
      </c>
      <c r="AX7" s="6">
        <f t="shared" si="2"/>
        <v>0</v>
      </c>
      <c r="AY7" s="6">
        <f t="shared" si="2"/>
        <v>0</v>
      </c>
      <c r="AZ7" s="6">
        <f t="shared" si="2"/>
        <v>0</v>
      </c>
      <c r="BA7" s="6">
        <f t="shared" si="2"/>
        <v>0</v>
      </c>
      <c r="BB7" s="6">
        <f t="shared" si="2"/>
        <v>0</v>
      </c>
      <c r="BC7" s="6">
        <f t="shared" si="2"/>
        <v>0</v>
      </c>
      <c r="BD7" s="6">
        <f t="shared" si="2"/>
        <v>164</v>
      </c>
    </row>
    <row r="8" spans="1:56" ht="15.6">
      <c r="A8" s="125"/>
      <c r="B8" s="127"/>
      <c r="C8" s="75" t="s">
        <v>91</v>
      </c>
      <c r="D8" s="6">
        <f t="shared" ref="D8:R8" si="3">D10+D12+D14</f>
        <v>0</v>
      </c>
      <c r="E8" s="6">
        <f t="shared" si="3"/>
        <v>0</v>
      </c>
      <c r="F8" s="6">
        <f t="shared" si="3"/>
        <v>0</v>
      </c>
      <c r="G8" s="6">
        <f t="shared" si="3"/>
        <v>0</v>
      </c>
      <c r="H8" s="6">
        <f t="shared" si="3"/>
        <v>0</v>
      </c>
      <c r="I8" s="6">
        <f t="shared" si="3"/>
        <v>0</v>
      </c>
      <c r="J8" s="6">
        <f t="shared" si="3"/>
        <v>0</v>
      </c>
      <c r="K8" s="6">
        <f t="shared" si="3"/>
        <v>0</v>
      </c>
      <c r="L8" s="6">
        <f t="shared" si="3"/>
        <v>0</v>
      </c>
      <c r="M8" s="6">
        <f t="shared" si="3"/>
        <v>0</v>
      </c>
      <c r="N8" s="6">
        <f t="shared" si="3"/>
        <v>0</v>
      </c>
      <c r="O8" s="6">
        <f t="shared" si="3"/>
        <v>0</v>
      </c>
      <c r="P8" s="6">
        <f t="shared" si="3"/>
        <v>0</v>
      </c>
      <c r="Q8" s="6">
        <f t="shared" si="3"/>
        <v>0</v>
      </c>
      <c r="R8" s="6">
        <f t="shared" si="3"/>
        <v>0</v>
      </c>
      <c r="S8" s="6">
        <f t="shared" ref="S8:AR8" si="4">S10+S12+S14</f>
        <v>0</v>
      </c>
      <c r="T8" s="6">
        <f t="shared" si="4"/>
        <v>0</v>
      </c>
      <c r="U8" s="6">
        <f t="shared" si="4"/>
        <v>0</v>
      </c>
      <c r="V8" s="6">
        <f t="shared" si="4"/>
        <v>0</v>
      </c>
      <c r="W8" s="6">
        <f t="shared" si="4"/>
        <v>0</v>
      </c>
      <c r="X8" s="6">
        <f t="shared" si="4"/>
        <v>0</v>
      </c>
      <c r="Y8" s="6">
        <f t="shared" si="4"/>
        <v>0</v>
      </c>
      <c r="Z8" s="6">
        <f t="shared" si="4"/>
        <v>0</v>
      </c>
      <c r="AA8" s="6">
        <f t="shared" si="4"/>
        <v>0</v>
      </c>
      <c r="AB8" s="6">
        <f t="shared" si="4"/>
        <v>0</v>
      </c>
      <c r="AC8" s="6">
        <f t="shared" si="4"/>
        <v>0</v>
      </c>
      <c r="AD8" s="6">
        <f t="shared" si="4"/>
        <v>0</v>
      </c>
      <c r="AE8" s="6">
        <f t="shared" si="4"/>
        <v>0</v>
      </c>
      <c r="AF8" s="6">
        <f t="shared" si="4"/>
        <v>0</v>
      </c>
      <c r="AG8" s="6">
        <f t="shared" si="4"/>
        <v>0</v>
      </c>
      <c r="AH8" s="6">
        <f t="shared" si="4"/>
        <v>0</v>
      </c>
      <c r="AI8" s="6">
        <f t="shared" si="4"/>
        <v>0</v>
      </c>
      <c r="AJ8" s="6">
        <f t="shared" si="4"/>
        <v>0</v>
      </c>
      <c r="AK8" s="6">
        <f t="shared" si="4"/>
        <v>0</v>
      </c>
      <c r="AL8" s="6">
        <f t="shared" si="4"/>
        <v>0</v>
      </c>
      <c r="AM8" s="6">
        <f t="shared" si="4"/>
        <v>0</v>
      </c>
      <c r="AN8" s="6">
        <f t="shared" si="4"/>
        <v>0</v>
      </c>
      <c r="AO8" s="6">
        <f t="shared" si="4"/>
        <v>0</v>
      </c>
      <c r="AP8" s="6">
        <f t="shared" si="4"/>
        <v>0</v>
      </c>
      <c r="AQ8" s="6">
        <f t="shared" si="4"/>
        <v>0</v>
      </c>
      <c r="AR8" s="6">
        <f t="shared" si="4"/>
        <v>0</v>
      </c>
      <c r="AS8" s="6">
        <f t="shared" ref="AS8:BD8" si="5">AS10+AS12+AS14</f>
        <v>0</v>
      </c>
      <c r="AT8" s="6">
        <f t="shared" si="5"/>
        <v>0</v>
      </c>
      <c r="AU8" s="6">
        <f t="shared" si="5"/>
        <v>0</v>
      </c>
      <c r="AV8" s="6">
        <f t="shared" si="5"/>
        <v>0</v>
      </c>
      <c r="AW8" s="6">
        <f t="shared" si="5"/>
        <v>0</v>
      </c>
      <c r="AX8" s="6">
        <f t="shared" si="5"/>
        <v>0</v>
      </c>
      <c r="AY8" s="6">
        <f t="shared" si="5"/>
        <v>0</v>
      </c>
      <c r="AZ8" s="6">
        <f t="shared" si="5"/>
        <v>0</v>
      </c>
      <c r="BA8" s="6">
        <f t="shared" si="5"/>
        <v>0</v>
      </c>
      <c r="BB8" s="6">
        <f t="shared" si="5"/>
        <v>0</v>
      </c>
      <c r="BC8" s="6">
        <f t="shared" si="5"/>
        <v>0</v>
      </c>
      <c r="BD8" s="6">
        <f t="shared" si="5"/>
        <v>0</v>
      </c>
    </row>
    <row r="9" spans="1:56" ht="15.6">
      <c r="A9" s="140" t="s">
        <v>19</v>
      </c>
      <c r="B9" s="142" t="s">
        <v>20</v>
      </c>
      <c r="C9" s="76" t="s">
        <v>92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1">
        <v>0</v>
      </c>
      <c r="V9" s="61">
        <v>0</v>
      </c>
      <c r="W9" s="69">
        <v>2</v>
      </c>
      <c r="X9" s="69">
        <v>2</v>
      </c>
      <c r="Y9" s="69">
        <v>2</v>
      </c>
      <c r="Z9" s="69">
        <v>2</v>
      </c>
      <c r="AA9" s="69">
        <v>2</v>
      </c>
      <c r="AB9" s="69">
        <v>2</v>
      </c>
      <c r="AC9" s="69">
        <v>2</v>
      </c>
      <c r="AD9" s="69">
        <v>2</v>
      </c>
      <c r="AE9" s="69">
        <v>2</v>
      </c>
      <c r="AF9" s="69"/>
      <c r="AG9" s="69"/>
      <c r="AH9" s="69"/>
      <c r="AI9" s="69"/>
      <c r="AJ9" s="69">
        <v>6</v>
      </c>
      <c r="AK9" s="69">
        <v>6</v>
      </c>
      <c r="AL9" s="71">
        <v>4</v>
      </c>
      <c r="AM9" s="71">
        <v>4</v>
      </c>
      <c r="AN9" s="71">
        <v>4</v>
      </c>
      <c r="AO9" s="71">
        <v>6</v>
      </c>
      <c r="AP9" s="69"/>
      <c r="AQ9" s="69"/>
      <c r="AR9" s="69"/>
      <c r="AS9" s="69"/>
      <c r="AT9" s="69"/>
      <c r="AU9" s="69"/>
      <c r="AV9" s="69">
        <v>0</v>
      </c>
      <c r="AW9" s="69">
        <v>0</v>
      </c>
      <c r="AX9" s="69">
        <v>0</v>
      </c>
      <c r="AY9" s="69">
        <v>0</v>
      </c>
      <c r="AZ9" s="69">
        <v>0</v>
      </c>
      <c r="BA9" s="69">
        <v>0</v>
      </c>
      <c r="BB9" s="69">
        <v>0</v>
      </c>
      <c r="BC9" s="69">
        <v>0</v>
      </c>
      <c r="BD9" s="6">
        <f t="shared" ref="BD9:BD46" si="6">SUM(D9:BC9)</f>
        <v>48</v>
      </c>
    </row>
    <row r="10" spans="1:56" ht="15.6">
      <c r="A10" s="141"/>
      <c r="B10" s="143"/>
      <c r="C10" s="76" t="s">
        <v>91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1">
        <v>0</v>
      </c>
      <c r="V10" s="61">
        <v>0</v>
      </c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4"/>
      <c r="AJ10" s="4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>
        <v>0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69">
        <v>0</v>
      </c>
      <c r="BD10" s="6">
        <f t="shared" si="6"/>
        <v>0</v>
      </c>
    </row>
    <row r="11" spans="1:56" ht="15.6">
      <c r="A11" s="140" t="s">
        <v>22</v>
      </c>
      <c r="B11" s="142" t="s">
        <v>15</v>
      </c>
      <c r="C11" s="76" t="s">
        <v>92</v>
      </c>
      <c r="D11" s="69">
        <v>2</v>
      </c>
      <c r="E11" s="69">
        <v>2</v>
      </c>
      <c r="F11" s="69">
        <v>2</v>
      </c>
      <c r="G11" s="69">
        <v>2</v>
      </c>
      <c r="H11" s="69">
        <v>2</v>
      </c>
      <c r="I11" s="69">
        <v>2</v>
      </c>
      <c r="J11" s="69">
        <v>2</v>
      </c>
      <c r="K11" s="69">
        <v>2</v>
      </c>
      <c r="L11" s="69">
        <v>2</v>
      </c>
      <c r="M11" s="69"/>
      <c r="N11" s="69"/>
      <c r="O11" s="69">
        <v>2</v>
      </c>
      <c r="P11" s="69">
        <v>2</v>
      </c>
      <c r="Q11" s="69">
        <v>2</v>
      </c>
      <c r="R11" s="69">
        <v>2</v>
      </c>
      <c r="S11" s="69">
        <v>2</v>
      </c>
      <c r="T11" s="69"/>
      <c r="U11" s="61">
        <v>0</v>
      </c>
      <c r="V11" s="61">
        <v>0</v>
      </c>
      <c r="W11" s="69">
        <v>2</v>
      </c>
      <c r="X11" s="69">
        <v>2</v>
      </c>
      <c r="Y11" s="69">
        <v>2</v>
      </c>
      <c r="Z11" s="69">
        <v>2</v>
      </c>
      <c r="AA11" s="69">
        <v>2</v>
      </c>
      <c r="AB11" s="69">
        <v>2</v>
      </c>
      <c r="AC11" s="69">
        <v>2</v>
      </c>
      <c r="AD11" s="69">
        <v>2</v>
      </c>
      <c r="AE11" s="69">
        <v>2</v>
      </c>
      <c r="AF11" s="69"/>
      <c r="AG11" s="69"/>
      <c r="AH11" s="69"/>
      <c r="AI11" s="69"/>
      <c r="AJ11" s="69">
        <v>2</v>
      </c>
      <c r="AK11" s="69">
        <v>2</v>
      </c>
      <c r="AL11" s="71">
        <v>2</v>
      </c>
      <c r="AM11" s="71">
        <v>2</v>
      </c>
      <c r="AN11" s="71">
        <v>2</v>
      </c>
      <c r="AO11" s="71">
        <v>2</v>
      </c>
      <c r="AP11" s="69"/>
      <c r="AQ11" s="69"/>
      <c r="AR11" s="69"/>
      <c r="AS11" s="69"/>
      <c r="AT11" s="69"/>
      <c r="AU11" s="69"/>
      <c r="AV11" s="69">
        <v>0</v>
      </c>
      <c r="AW11" s="69">
        <v>0</v>
      </c>
      <c r="AX11" s="69">
        <v>0</v>
      </c>
      <c r="AY11" s="69">
        <v>0</v>
      </c>
      <c r="AZ11" s="69">
        <v>0</v>
      </c>
      <c r="BA11" s="69">
        <v>0</v>
      </c>
      <c r="BB11" s="69">
        <v>0</v>
      </c>
      <c r="BC11" s="69">
        <v>0</v>
      </c>
      <c r="BD11" s="6">
        <f t="shared" si="6"/>
        <v>58</v>
      </c>
    </row>
    <row r="12" spans="1:56" ht="15.6">
      <c r="A12" s="141"/>
      <c r="B12" s="143"/>
      <c r="C12" s="76" t="s">
        <v>91</v>
      </c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4"/>
      <c r="S12" s="4"/>
      <c r="T12" s="69"/>
      <c r="U12" s="61">
        <v>0</v>
      </c>
      <c r="V12" s="61">
        <v>0</v>
      </c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4"/>
      <c r="AJ12" s="4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>
        <v>0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69">
        <v>0</v>
      </c>
      <c r="BD12" s="6">
        <f t="shared" si="6"/>
        <v>0</v>
      </c>
    </row>
    <row r="13" spans="1:56" ht="15.6">
      <c r="A13" s="128" t="s">
        <v>23</v>
      </c>
      <c r="B13" s="133" t="s">
        <v>17</v>
      </c>
      <c r="C13" s="76" t="s">
        <v>92</v>
      </c>
      <c r="D13" s="69">
        <v>2</v>
      </c>
      <c r="E13" s="69">
        <v>2</v>
      </c>
      <c r="F13" s="69">
        <v>2</v>
      </c>
      <c r="G13" s="69">
        <v>2</v>
      </c>
      <c r="H13" s="69">
        <v>2</v>
      </c>
      <c r="I13" s="69">
        <v>2</v>
      </c>
      <c r="J13" s="69">
        <v>2</v>
      </c>
      <c r="K13" s="69">
        <v>2</v>
      </c>
      <c r="L13" s="69">
        <v>2</v>
      </c>
      <c r="M13" s="69"/>
      <c r="N13" s="69"/>
      <c r="O13" s="69">
        <v>2</v>
      </c>
      <c r="P13" s="69">
        <v>2</v>
      </c>
      <c r="Q13" s="69">
        <v>2</v>
      </c>
      <c r="R13" s="69">
        <v>2</v>
      </c>
      <c r="S13" s="69">
        <v>2</v>
      </c>
      <c r="T13" s="69"/>
      <c r="U13" s="61">
        <v>0</v>
      </c>
      <c r="V13" s="61">
        <v>0</v>
      </c>
      <c r="W13" s="69">
        <v>2</v>
      </c>
      <c r="X13" s="69">
        <v>2</v>
      </c>
      <c r="Y13" s="69">
        <v>2</v>
      </c>
      <c r="Z13" s="69">
        <v>2</v>
      </c>
      <c r="AA13" s="69">
        <v>2</v>
      </c>
      <c r="AB13" s="69">
        <v>2</v>
      </c>
      <c r="AC13" s="69">
        <v>2</v>
      </c>
      <c r="AD13" s="69">
        <v>2</v>
      </c>
      <c r="AE13" s="69">
        <v>2</v>
      </c>
      <c r="AF13" s="69"/>
      <c r="AG13" s="69"/>
      <c r="AH13" s="69"/>
      <c r="AI13" s="69"/>
      <c r="AJ13" s="69">
        <v>2</v>
      </c>
      <c r="AK13" s="69">
        <v>2</v>
      </c>
      <c r="AL13" s="71">
        <v>2</v>
      </c>
      <c r="AM13" s="71">
        <v>2</v>
      </c>
      <c r="AN13" s="71">
        <v>2</v>
      </c>
      <c r="AO13" s="71">
        <v>2</v>
      </c>
      <c r="AP13" s="69"/>
      <c r="AQ13" s="69"/>
      <c r="AR13" s="69"/>
      <c r="AS13" s="69"/>
      <c r="AT13" s="69"/>
      <c r="AU13" s="69"/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0</v>
      </c>
      <c r="BB13" s="69">
        <v>0</v>
      </c>
      <c r="BC13" s="69">
        <v>0</v>
      </c>
      <c r="BD13" s="6">
        <f t="shared" si="6"/>
        <v>58</v>
      </c>
    </row>
    <row r="14" spans="1:56" ht="15.6">
      <c r="A14" s="128"/>
      <c r="B14" s="133"/>
      <c r="C14" s="76" t="s">
        <v>91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1">
        <v>0</v>
      </c>
      <c r="V14" s="61">
        <v>0</v>
      </c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>
        <v>0</v>
      </c>
      <c r="AW14" s="69">
        <v>0</v>
      </c>
      <c r="AX14" s="69">
        <v>0</v>
      </c>
      <c r="AY14" s="69">
        <v>0</v>
      </c>
      <c r="AZ14" s="69">
        <v>0</v>
      </c>
      <c r="BA14" s="69">
        <v>0</v>
      </c>
      <c r="BB14" s="69">
        <v>0</v>
      </c>
      <c r="BC14" s="69">
        <v>0</v>
      </c>
      <c r="BD14" s="6">
        <f t="shared" si="6"/>
        <v>0</v>
      </c>
    </row>
    <row r="15" spans="1:56" ht="15.6">
      <c r="A15" s="139" t="s">
        <v>6</v>
      </c>
      <c r="B15" s="132" t="s">
        <v>122</v>
      </c>
      <c r="C15" s="75" t="s">
        <v>92</v>
      </c>
      <c r="D15" s="6">
        <f>D17</f>
        <v>6</v>
      </c>
      <c r="E15" s="6">
        <f t="shared" ref="E15:BC15" si="7">E17</f>
        <v>6</v>
      </c>
      <c r="F15" s="6">
        <f t="shared" si="7"/>
        <v>6</v>
      </c>
      <c r="G15" s="6">
        <f t="shared" si="7"/>
        <v>6</v>
      </c>
      <c r="H15" s="6">
        <f t="shared" si="7"/>
        <v>4</v>
      </c>
      <c r="I15" s="6">
        <f t="shared" si="7"/>
        <v>4</v>
      </c>
      <c r="J15" s="6">
        <f t="shared" si="7"/>
        <v>4</v>
      </c>
      <c r="K15" s="6">
        <f t="shared" si="7"/>
        <v>6</v>
      </c>
      <c r="L15" s="6">
        <f t="shared" si="7"/>
        <v>6</v>
      </c>
      <c r="M15" s="6">
        <f t="shared" si="7"/>
        <v>0</v>
      </c>
      <c r="N15" s="6">
        <f t="shared" si="7"/>
        <v>0</v>
      </c>
      <c r="O15" s="6">
        <f t="shared" si="7"/>
        <v>12</v>
      </c>
      <c r="P15" s="6">
        <f t="shared" si="7"/>
        <v>6</v>
      </c>
      <c r="Q15" s="6">
        <f t="shared" si="7"/>
        <v>2</v>
      </c>
      <c r="R15" s="6">
        <f t="shared" si="7"/>
        <v>2</v>
      </c>
      <c r="S15" s="6">
        <f t="shared" si="7"/>
        <v>6</v>
      </c>
      <c r="T15" s="6">
        <f t="shared" si="7"/>
        <v>0</v>
      </c>
      <c r="U15" s="61">
        <v>0</v>
      </c>
      <c r="V15" s="61">
        <v>0</v>
      </c>
      <c r="W15" s="6">
        <f t="shared" si="7"/>
        <v>0</v>
      </c>
      <c r="X15" s="6">
        <f t="shared" si="7"/>
        <v>0</v>
      </c>
      <c r="Y15" s="6">
        <f t="shared" si="7"/>
        <v>0</v>
      </c>
      <c r="Z15" s="6">
        <f t="shared" si="7"/>
        <v>0</v>
      </c>
      <c r="AA15" s="6">
        <f t="shared" si="7"/>
        <v>0</v>
      </c>
      <c r="AB15" s="6">
        <f t="shared" si="7"/>
        <v>0</v>
      </c>
      <c r="AC15" s="6">
        <f t="shared" si="7"/>
        <v>0</v>
      </c>
      <c r="AD15" s="6">
        <f t="shared" si="7"/>
        <v>0</v>
      </c>
      <c r="AE15" s="6">
        <f t="shared" si="7"/>
        <v>0</v>
      </c>
      <c r="AF15" s="6">
        <f t="shared" si="7"/>
        <v>0</v>
      </c>
      <c r="AG15" s="6">
        <f t="shared" si="7"/>
        <v>0</v>
      </c>
      <c r="AH15" s="6">
        <f t="shared" si="7"/>
        <v>0</v>
      </c>
      <c r="AI15" s="6">
        <f t="shared" si="7"/>
        <v>0</v>
      </c>
      <c r="AJ15" s="6">
        <f t="shared" si="7"/>
        <v>0</v>
      </c>
      <c r="AK15" s="6">
        <f t="shared" si="7"/>
        <v>0</v>
      </c>
      <c r="AL15" s="6">
        <f t="shared" si="7"/>
        <v>0</v>
      </c>
      <c r="AM15" s="6">
        <f t="shared" si="7"/>
        <v>0</v>
      </c>
      <c r="AN15" s="6">
        <f t="shared" si="7"/>
        <v>0</v>
      </c>
      <c r="AO15" s="6">
        <f t="shared" si="7"/>
        <v>0</v>
      </c>
      <c r="AP15" s="6">
        <f t="shared" si="7"/>
        <v>0</v>
      </c>
      <c r="AQ15" s="6">
        <f t="shared" si="7"/>
        <v>0</v>
      </c>
      <c r="AR15" s="6">
        <f t="shared" si="7"/>
        <v>0</v>
      </c>
      <c r="AS15" s="6">
        <f t="shared" si="7"/>
        <v>0</v>
      </c>
      <c r="AT15" s="6">
        <f t="shared" si="7"/>
        <v>0</v>
      </c>
      <c r="AU15" s="6">
        <f t="shared" si="7"/>
        <v>0</v>
      </c>
      <c r="AV15" s="6">
        <f t="shared" si="7"/>
        <v>0</v>
      </c>
      <c r="AW15" s="6">
        <f t="shared" si="7"/>
        <v>0</v>
      </c>
      <c r="AX15" s="6">
        <f t="shared" si="7"/>
        <v>0</v>
      </c>
      <c r="AY15" s="6">
        <f t="shared" si="7"/>
        <v>0</v>
      </c>
      <c r="AZ15" s="6">
        <f t="shared" si="7"/>
        <v>0</v>
      </c>
      <c r="BA15" s="6">
        <f t="shared" si="7"/>
        <v>0</v>
      </c>
      <c r="BB15" s="6">
        <f t="shared" si="7"/>
        <v>0</v>
      </c>
      <c r="BC15" s="6">
        <f t="shared" si="7"/>
        <v>0</v>
      </c>
      <c r="BD15" s="6">
        <f t="shared" si="6"/>
        <v>76</v>
      </c>
    </row>
    <row r="16" spans="1:56" ht="15.6">
      <c r="A16" s="139"/>
      <c r="B16" s="132"/>
      <c r="C16" s="75" t="s">
        <v>91</v>
      </c>
      <c r="D16" s="6">
        <f>D18</f>
        <v>0</v>
      </c>
      <c r="E16" s="6">
        <f t="shared" ref="E16:BC16" si="8">E18</f>
        <v>0</v>
      </c>
      <c r="F16" s="6">
        <f t="shared" si="8"/>
        <v>0</v>
      </c>
      <c r="G16" s="6">
        <f t="shared" si="8"/>
        <v>0</v>
      </c>
      <c r="H16" s="6">
        <f t="shared" si="8"/>
        <v>0</v>
      </c>
      <c r="I16" s="6">
        <f t="shared" si="8"/>
        <v>0</v>
      </c>
      <c r="J16" s="6">
        <f t="shared" si="8"/>
        <v>0</v>
      </c>
      <c r="K16" s="6">
        <f t="shared" si="8"/>
        <v>0</v>
      </c>
      <c r="L16" s="6">
        <f t="shared" si="8"/>
        <v>0</v>
      </c>
      <c r="M16" s="6">
        <f t="shared" si="8"/>
        <v>0</v>
      </c>
      <c r="N16" s="6">
        <f t="shared" si="8"/>
        <v>0</v>
      </c>
      <c r="O16" s="6">
        <f t="shared" si="8"/>
        <v>0</v>
      </c>
      <c r="P16" s="6">
        <f t="shared" si="8"/>
        <v>0</v>
      </c>
      <c r="Q16" s="6">
        <f t="shared" si="8"/>
        <v>0</v>
      </c>
      <c r="R16" s="6">
        <f t="shared" si="8"/>
        <v>0</v>
      </c>
      <c r="S16" s="6">
        <f t="shared" si="8"/>
        <v>0</v>
      </c>
      <c r="T16" s="6">
        <f t="shared" si="8"/>
        <v>0</v>
      </c>
      <c r="U16" s="61">
        <v>0</v>
      </c>
      <c r="V16" s="61">
        <v>0</v>
      </c>
      <c r="W16" s="6">
        <f t="shared" si="8"/>
        <v>0</v>
      </c>
      <c r="X16" s="6">
        <f t="shared" si="8"/>
        <v>0</v>
      </c>
      <c r="Y16" s="6">
        <f t="shared" si="8"/>
        <v>0</v>
      </c>
      <c r="Z16" s="6">
        <f t="shared" si="8"/>
        <v>0</v>
      </c>
      <c r="AA16" s="6">
        <f t="shared" si="8"/>
        <v>0</v>
      </c>
      <c r="AB16" s="6">
        <f t="shared" si="8"/>
        <v>0</v>
      </c>
      <c r="AC16" s="6">
        <f t="shared" si="8"/>
        <v>0</v>
      </c>
      <c r="AD16" s="6">
        <f t="shared" si="8"/>
        <v>0</v>
      </c>
      <c r="AE16" s="6">
        <f t="shared" si="8"/>
        <v>0</v>
      </c>
      <c r="AF16" s="6">
        <f t="shared" si="8"/>
        <v>0</v>
      </c>
      <c r="AG16" s="6">
        <f t="shared" si="8"/>
        <v>0</v>
      </c>
      <c r="AH16" s="6">
        <f t="shared" si="8"/>
        <v>0</v>
      </c>
      <c r="AI16" s="6">
        <f t="shared" si="8"/>
        <v>0</v>
      </c>
      <c r="AJ16" s="6">
        <f t="shared" si="8"/>
        <v>0</v>
      </c>
      <c r="AK16" s="6">
        <f t="shared" si="8"/>
        <v>0</v>
      </c>
      <c r="AL16" s="6">
        <f t="shared" si="8"/>
        <v>0</v>
      </c>
      <c r="AM16" s="6">
        <f t="shared" si="8"/>
        <v>0</v>
      </c>
      <c r="AN16" s="6">
        <f t="shared" si="8"/>
        <v>0</v>
      </c>
      <c r="AO16" s="6">
        <f t="shared" si="8"/>
        <v>0</v>
      </c>
      <c r="AP16" s="6">
        <f t="shared" si="8"/>
        <v>0</v>
      </c>
      <c r="AQ16" s="6">
        <f t="shared" si="8"/>
        <v>0</v>
      </c>
      <c r="AR16" s="6">
        <f t="shared" si="8"/>
        <v>0</v>
      </c>
      <c r="AS16" s="6">
        <f t="shared" si="8"/>
        <v>0</v>
      </c>
      <c r="AT16" s="6">
        <f t="shared" si="8"/>
        <v>0</v>
      </c>
      <c r="AU16" s="6">
        <f t="shared" si="8"/>
        <v>0</v>
      </c>
      <c r="AV16" s="6">
        <f t="shared" si="8"/>
        <v>0</v>
      </c>
      <c r="AW16" s="6">
        <f t="shared" si="8"/>
        <v>0</v>
      </c>
      <c r="AX16" s="6">
        <f t="shared" si="8"/>
        <v>0</v>
      </c>
      <c r="AY16" s="6">
        <f t="shared" si="8"/>
        <v>0</v>
      </c>
      <c r="AZ16" s="6">
        <f t="shared" si="8"/>
        <v>0</v>
      </c>
      <c r="BA16" s="6">
        <f t="shared" si="8"/>
        <v>0</v>
      </c>
      <c r="BB16" s="6">
        <f t="shared" si="8"/>
        <v>0</v>
      </c>
      <c r="BC16" s="6">
        <f t="shared" si="8"/>
        <v>0</v>
      </c>
      <c r="BD16" s="6">
        <f t="shared" si="6"/>
        <v>0</v>
      </c>
    </row>
    <row r="17" spans="1:56" s="42" customFormat="1" ht="15.6">
      <c r="A17" s="138" t="s">
        <v>89</v>
      </c>
      <c r="B17" s="129" t="s">
        <v>90</v>
      </c>
      <c r="C17" s="77" t="s">
        <v>92</v>
      </c>
      <c r="D17" s="69">
        <v>6</v>
      </c>
      <c r="E17" s="69">
        <v>6</v>
      </c>
      <c r="F17" s="69">
        <v>6</v>
      </c>
      <c r="G17" s="69">
        <v>6</v>
      </c>
      <c r="H17" s="69">
        <v>4</v>
      </c>
      <c r="I17" s="69">
        <v>4</v>
      </c>
      <c r="J17" s="69">
        <v>4</v>
      </c>
      <c r="K17" s="69">
        <v>6</v>
      </c>
      <c r="L17" s="69">
        <v>6</v>
      </c>
      <c r="M17" s="69"/>
      <c r="N17" s="69"/>
      <c r="O17" s="69">
        <v>12</v>
      </c>
      <c r="P17" s="69">
        <v>6</v>
      </c>
      <c r="Q17" s="69">
        <v>2</v>
      </c>
      <c r="R17" s="69">
        <v>2</v>
      </c>
      <c r="S17" s="69">
        <v>6</v>
      </c>
      <c r="T17" s="69"/>
      <c r="U17" s="61">
        <v>0</v>
      </c>
      <c r="V17" s="61">
        <v>0</v>
      </c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8">
        <f t="shared" ref="AV17:BC18" si="9">AV19</f>
        <v>0</v>
      </c>
      <c r="AW17" s="8">
        <f t="shared" si="9"/>
        <v>0</v>
      </c>
      <c r="AX17" s="8">
        <f t="shared" si="9"/>
        <v>0</v>
      </c>
      <c r="AY17" s="8">
        <f t="shared" si="9"/>
        <v>0</v>
      </c>
      <c r="AZ17" s="8">
        <f t="shared" si="9"/>
        <v>0</v>
      </c>
      <c r="BA17" s="8">
        <f t="shared" si="9"/>
        <v>0</v>
      </c>
      <c r="BB17" s="8">
        <f t="shared" si="9"/>
        <v>0</v>
      </c>
      <c r="BC17" s="8">
        <f t="shared" si="9"/>
        <v>0</v>
      </c>
      <c r="BD17" s="6">
        <f t="shared" si="6"/>
        <v>76</v>
      </c>
    </row>
    <row r="18" spans="1:56" s="42" customFormat="1" ht="15.6">
      <c r="A18" s="138"/>
      <c r="B18" s="130"/>
      <c r="C18" s="77" t="s">
        <v>91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1">
        <v>0</v>
      </c>
      <c r="V18" s="61">
        <v>0</v>
      </c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8">
        <f t="shared" si="9"/>
        <v>0</v>
      </c>
      <c r="AW18" s="8">
        <f t="shared" si="9"/>
        <v>0</v>
      </c>
      <c r="AX18" s="8">
        <f t="shared" si="9"/>
        <v>0</v>
      </c>
      <c r="AY18" s="8">
        <f t="shared" si="9"/>
        <v>0</v>
      </c>
      <c r="AZ18" s="8">
        <f t="shared" si="9"/>
        <v>0</v>
      </c>
      <c r="BA18" s="8">
        <f t="shared" si="9"/>
        <v>0</v>
      </c>
      <c r="BB18" s="8">
        <f t="shared" si="9"/>
        <v>0</v>
      </c>
      <c r="BC18" s="8">
        <f t="shared" si="9"/>
        <v>0</v>
      </c>
      <c r="BD18" s="6">
        <f t="shared" si="6"/>
        <v>0</v>
      </c>
    </row>
    <row r="19" spans="1:56" ht="15.6">
      <c r="A19" s="131" t="s">
        <v>7</v>
      </c>
      <c r="B19" s="132" t="s">
        <v>30</v>
      </c>
      <c r="C19" s="75" t="s">
        <v>92</v>
      </c>
      <c r="D19" s="6">
        <f t="shared" ref="D19:S19" si="10">D21+D29</f>
        <v>26</v>
      </c>
      <c r="E19" s="6">
        <f t="shared" si="10"/>
        <v>26</v>
      </c>
      <c r="F19" s="6">
        <f t="shared" si="10"/>
        <v>26</v>
      </c>
      <c r="G19" s="6">
        <f t="shared" si="10"/>
        <v>26</v>
      </c>
      <c r="H19" s="6">
        <f t="shared" si="10"/>
        <v>28</v>
      </c>
      <c r="I19" s="6">
        <f t="shared" si="10"/>
        <v>28</v>
      </c>
      <c r="J19" s="6">
        <f t="shared" si="10"/>
        <v>28</v>
      </c>
      <c r="K19" s="6">
        <f t="shared" si="10"/>
        <v>26</v>
      </c>
      <c r="L19" s="6">
        <f t="shared" si="10"/>
        <v>26</v>
      </c>
      <c r="M19" s="6">
        <f t="shared" si="10"/>
        <v>36</v>
      </c>
      <c r="N19" s="6">
        <f t="shared" si="10"/>
        <v>36</v>
      </c>
      <c r="O19" s="6">
        <f t="shared" si="10"/>
        <v>20</v>
      </c>
      <c r="P19" s="6">
        <f t="shared" si="10"/>
        <v>26</v>
      </c>
      <c r="Q19" s="6">
        <f t="shared" si="10"/>
        <v>30</v>
      </c>
      <c r="R19" s="6">
        <f t="shared" si="10"/>
        <v>30</v>
      </c>
      <c r="S19" s="6">
        <f t="shared" si="10"/>
        <v>26</v>
      </c>
      <c r="T19" s="6">
        <f t="shared" ref="T19:AQ19" si="11">T21+T29</f>
        <v>0</v>
      </c>
      <c r="U19" s="6">
        <f t="shared" si="11"/>
        <v>0</v>
      </c>
      <c r="V19" s="6">
        <f t="shared" si="11"/>
        <v>0</v>
      </c>
      <c r="W19" s="6">
        <f t="shared" si="11"/>
        <v>30</v>
      </c>
      <c r="X19" s="6">
        <f t="shared" si="11"/>
        <v>30</v>
      </c>
      <c r="Y19" s="6">
        <f t="shared" si="11"/>
        <v>30</v>
      </c>
      <c r="Z19" s="6">
        <f t="shared" si="11"/>
        <v>30</v>
      </c>
      <c r="AA19" s="6">
        <f t="shared" si="11"/>
        <v>30</v>
      </c>
      <c r="AB19" s="6">
        <f t="shared" si="11"/>
        <v>30</v>
      </c>
      <c r="AC19" s="6">
        <f t="shared" si="11"/>
        <v>30</v>
      </c>
      <c r="AD19" s="6">
        <f t="shared" si="11"/>
        <v>30</v>
      </c>
      <c r="AE19" s="6">
        <f t="shared" si="11"/>
        <v>30</v>
      </c>
      <c r="AF19" s="6">
        <f t="shared" si="11"/>
        <v>36</v>
      </c>
      <c r="AG19" s="6">
        <f t="shared" si="11"/>
        <v>36</v>
      </c>
      <c r="AH19" s="6">
        <f t="shared" si="11"/>
        <v>36</v>
      </c>
      <c r="AI19" s="6">
        <f t="shared" si="11"/>
        <v>36</v>
      </c>
      <c r="AJ19" s="6">
        <f t="shared" si="11"/>
        <v>26</v>
      </c>
      <c r="AK19" s="6">
        <f t="shared" si="11"/>
        <v>26</v>
      </c>
      <c r="AL19" s="6">
        <f t="shared" si="11"/>
        <v>28</v>
      </c>
      <c r="AM19" s="6">
        <f t="shared" si="11"/>
        <v>28</v>
      </c>
      <c r="AN19" s="6">
        <f t="shared" si="11"/>
        <v>28</v>
      </c>
      <c r="AO19" s="6">
        <f t="shared" si="11"/>
        <v>26</v>
      </c>
      <c r="AP19" s="6">
        <f t="shared" si="11"/>
        <v>12</v>
      </c>
      <c r="AQ19" s="6">
        <f t="shared" si="11"/>
        <v>36</v>
      </c>
      <c r="AR19" s="6">
        <f t="shared" ref="AR19:BC19" si="12">AR21+AR29</f>
        <v>36</v>
      </c>
      <c r="AS19" s="6">
        <f t="shared" si="12"/>
        <v>36</v>
      </c>
      <c r="AT19" s="6">
        <f t="shared" si="12"/>
        <v>36</v>
      </c>
      <c r="AU19" s="6">
        <f t="shared" si="12"/>
        <v>24</v>
      </c>
      <c r="AV19" s="6">
        <f t="shared" si="12"/>
        <v>0</v>
      </c>
      <c r="AW19" s="6">
        <f t="shared" si="12"/>
        <v>0</v>
      </c>
      <c r="AX19" s="6">
        <f t="shared" si="12"/>
        <v>0</v>
      </c>
      <c r="AY19" s="6">
        <f t="shared" si="12"/>
        <v>0</v>
      </c>
      <c r="AZ19" s="6">
        <f t="shared" si="12"/>
        <v>0</v>
      </c>
      <c r="BA19" s="6">
        <f t="shared" si="12"/>
        <v>0</v>
      </c>
      <c r="BB19" s="6">
        <f t="shared" si="12"/>
        <v>0</v>
      </c>
      <c r="BC19" s="6">
        <f t="shared" si="12"/>
        <v>0</v>
      </c>
      <c r="BD19" s="6">
        <f t="shared" si="6"/>
        <v>1200</v>
      </c>
    </row>
    <row r="20" spans="1:56" ht="15.6">
      <c r="A20" s="131"/>
      <c r="B20" s="132"/>
      <c r="C20" s="75" t="s">
        <v>91</v>
      </c>
      <c r="D20" s="6">
        <f t="shared" ref="D20:S20" si="13">D22+D30</f>
        <v>0</v>
      </c>
      <c r="E20" s="6">
        <f t="shared" si="13"/>
        <v>0</v>
      </c>
      <c r="F20" s="6">
        <f t="shared" si="13"/>
        <v>0</v>
      </c>
      <c r="G20" s="6">
        <f t="shared" si="13"/>
        <v>0</v>
      </c>
      <c r="H20" s="6">
        <f t="shared" si="13"/>
        <v>0</v>
      </c>
      <c r="I20" s="6">
        <f t="shared" si="13"/>
        <v>0</v>
      </c>
      <c r="J20" s="6">
        <f t="shared" si="13"/>
        <v>0</v>
      </c>
      <c r="K20" s="6">
        <f t="shared" si="13"/>
        <v>0</v>
      </c>
      <c r="L20" s="6">
        <f t="shared" si="13"/>
        <v>0</v>
      </c>
      <c r="M20" s="6">
        <f t="shared" si="13"/>
        <v>0</v>
      </c>
      <c r="N20" s="6">
        <f t="shared" si="13"/>
        <v>0</v>
      </c>
      <c r="O20" s="6">
        <f t="shared" si="13"/>
        <v>0</v>
      </c>
      <c r="P20" s="6">
        <f t="shared" si="13"/>
        <v>0</v>
      </c>
      <c r="Q20" s="6">
        <f t="shared" si="13"/>
        <v>0</v>
      </c>
      <c r="R20" s="6">
        <f t="shared" si="13"/>
        <v>0</v>
      </c>
      <c r="S20" s="6">
        <f t="shared" si="13"/>
        <v>0</v>
      </c>
      <c r="T20" s="6">
        <f t="shared" ref="T20:AQ20" si="14">T22+T30</f>
        <v>0</v>
      </c>
      <c r="U20" s="6">
        <f t="shared" si="14"/>
        <v>0</v>
      </c>
      <c r="V20" s="6">
        <f t="shared" si="14"/>
        <v>0</v>
      </c>
      <c r="W20" s="6">
        <f t="shared" si="14"/>
        <v>0</v>
      </c>
      <c r="X20" s="6">
        <f t="shared" si="14"/>
        <v>0</v>
      </c>
      <c r="Y20" s="6">
        <f t="shared" si="14"/>
        <v>0</v>
      </c>
      <c r="Z20" s="6">
        <f t="shared" si="14"/>
        <v>0</v>
      </c>
      <c r="AA20" s="6">
        <f t="shared" si="14"/>
        <v>0</v>
      </c>
      <c r="AB20" s="6">
        <f t="shared" si="14"/>
        <v>0</v>
      </c>
      <c r="AC20" s="6">
        <f t="shared" si="14"/>
        <v>0</v>
      </c>
      <c r="AD20" s="6">
        <f t="shared" si="14"/>
        <v>0</v>
      </c>
      <c r="AE20" s="6">
        <f t="shared" si="14"/>
        <v>0</v>
      </c>
      <c r="AF20" s="6">
        <f t="shared" si="14"/>
        <v>0</v>
      </c>
      <c r="AG20" s="6">
        <f t="shared" si="14"/>
        <v>0</v>
      </c>
      <c r="AH20" s="6">
        <f t="shared" si="14"/>
        <v>0</v>
      </c>
      <c r="AI20" s="6">
        <f t="shared" si="14"/>
        <v>0</v>
      </c>
      <c r="AJ20" s="6">
        <f t="shared" si="14"/>
        <v>0</v>
      </c>
      <c r="AK20" s="6">
        <f t="shared" si="14"/>
        <v>0</v>
      </c>
      <c r="AL20" s="6">
        <f t="shared" si="14"/>
        <v>0</v>
      </c>
      <c r="AM20" s="6">
        <f t="shared" si="14"/>
        <v>0</v>
      </c>
      <c r="AN20" s="6">
        <f t="shared" si="14"/>
        <v>0</v>
      </c>
      <c r="AO20" s="6">
        <f t="shared" si="14"/>
        <v>0</v>
      </c>
      <c r="AP20" s="6">
        <f t="shared" si="14"/>
        <v>0</v>
      </c>
      <c r="AQ20" s="6">
        <f t="shared" si="14"/>
        <v>0</v>
      </c>
      <c r="AR20" s="6">
        <f t="shared" ref="AR20:BC20" si="15">AR22+AR30</f>
        <v>0</v>
      </c>
      <c r="AS20" s="6">
        <f t="shared" si="15"/>
        <v>0</v>
      </c>
      <c r="AT20" s="6">
        <f t="shared" si="15"/>
        <v>0</v>
      </c>
      <c r="AU20" s="6">
        <f t="shared" si="15"/>
        <v>0</v>
      </c>
      <c r="AV20" s="6">
        <f t="shared" si="15"/>
        <v>0</v>
      </c>
      <c r="AW20" s="6">
        <f t="shared" si="15"/>
        <v>0</v>
      </c>
      <c r="AX20" s="6">
        <f t="shared" si="15"/>
        <v>0</v>
      </c>
      <c r="AY20" s="6">
        <f t="shared" si="15"/>
        <v>0</v>
      </c>
      <c r="AZ20" s="6">
        <f t="shared" si="15"/>
        <v>0</v>
      </c>
      <c r="BA20" s="6">
        <f t="shared" si="15"/>
        <v>0</v>
      </c>
      <c r="BB20" s="6">
        <f t="shared" si="15"/>
        <v>0</v>
      </c>
      <c r="BC20" s="6">
        <f t="shared" si="15"/>
        <v>0</v>
      </c>
      <c r="BD20" s="6">
        <f t="shared" si="6"/>
        <v>0</v>
      </c>
    </row>
    <row r="21" spans="1:56" ht="15.6">
      <c r="A21" s="131" t="s">
        <v>31</v>
      </c>
      <c r="B21" s="132" t="s">
        <v>32</v>
      </c>
      <c r="C21" s="75" t="s">
        <v>92</v>
      </c>
      <c r="D21" s="6">
        <f t="shared" ref="D21:S21" si="16">D23+D25+D27</f>
        <v>10</v>
      </c>
      <c r="E21" s="6">
        <f t="shared" si="16"/>
        <v>10</v>
      </c>
      <c r="F21" s="6">
        <f t="shared" si="16"/>
        <v>10</v>
      </c>
      <c r="G21" s="6">
        <f t="shared" si="16"/>
        <v>10</v>
      </c>
      <c r="H21" s="6">
        <f t="shared" si="16"/>
        <v>12</v>
      </c>
      <c r="I21" s="6">
        <f t="shared" si="16"/>
        <v>10</v>
      </c>
      <c r="J21" s="6">
        <f t="shared" si="16"/>
        <v>10</v>
      </c>
      <c r="K21" s="6">
        <f t="shared" si="16"/>
        <v>6</v>
      </c>
      <c r="L21" s="6">
        <f t="shared" si="16"/>
        <v>18</v>
      </c>
      <c r="M21" s="6">
        <f t="shared" si="16"/>
        <v>0</v>
      </c>
      <c r="N21" s="6">
        <f t="shared" si="16"/>
        <v>0</v>
      </c>
      <c r="O21" s="6">
        <f t="shared" si="16"/>
        <v>12</v>
      </c>
      <c r="P21" s="6">
        <f t="shared" si="16"/>
        <v>12</v>
      </c>
      <c r="Q21" s="6">
        <f t="shared" si="16"/>
        <v>12</v>
      </c>
      <c r="R21" s="6">
        <f t="shared" si="16"/>
        <v>12</v>
      </c>
      <c r="S21" s="6">
        <f t="shared" si="16"/>
        <v>8</v>
      </c>
      <c r="T21" s="6">
        <f t="shared" ref="T21:AQ21" si="17">T23+T25+T27</f>
        <v>0</v>
      </c>
      <c r="U21" s="6">
        <f t="shared" si="17"/>
        <v>0</v>
      </c>
      <c r="V21" s="6">
        <f t="shared" si="17"/>
        <v>0</v>
      </c>
      <c r="W21" s="6">
        <f t="shared" si="17"/>
        <v>6</v>
      </c>
      <c r="X21" s="6">
        <f t="shared" si="17"/>
        <v>6</v>
      </c>
      <c r="Y21" s="6">
        <f t="shared" si="17"/>
        <v>6</v>
      </c>
      <c r="Z21" s="6">
        <f t="shared" si="17"/>
        <v>6</v>
      </c>
      <c r="AA21" s="6">
        <f t="shared" si="17"/>
        <v>4</v>
      </c>
      <c r="AB21" s="6">
        <f t="shared" si="17"/>
        <v>2</v>
      </c>
      <c r="AC21" s="6">
        <f t="shared" si="17"/>
        <v>2</v>
      </c>
      <c r="AD21" s="6">
        <f t="shared" si="17"/>
        <v>2</v>
      </c>
      <c r="AE21" s="6">
        <f t="shared" si="17"/>
        <v>2</v>
      </c>
      <c r="AF21" s="6">
        <f t="shared" si="17"/>
        <v>0</v>
      </c>
      <c r="AG21" s="6">
        <f t="shared" si="17"/>
        <v>0</v>
      </c>
      <c r="AH21" s="6">
        <f t="shared" si="17"/>
        <v>0</v>
      </c>
      <c r="AI21" s="6">
        <f t="shared" si="17"/>
        <v>0</v>
      </c>
      <c r="AJ21" s="6">
        <f t="shared" si="17"/>
        <v>6</v>
      </c>
      <c r="AK21" s="6">
        <f t="shared" si="17"/>
        <v>6</v>
      </c>
      <c r="AL21" s="6">
        <f t="shared" si="17"/>
        <v>6</v>
      </c>
      <c r="AM21" s="6">
        <f t="shared" si="17"/>
        <v>6</v>
      </c>
      <c r="AN21" s="6">
        <f t="shared" si="17"/>
        <v>4</v>
      </c>
      <c r="AO21" s="6">
        <f t="shared" si="17"/>
        <v>4</v>
      </c>
      <c r="AP21" s="6">
        <f t="shared" si="17"/>
        <v>0</v>
      </c>
      <c r="AQ21" s="6">
        <f t="shared" si="17"/>
        <v>0</v>
      </c>
      <c r="AR21" s="6">
        <f t="shared" ref="AR21:BC21" si="18">AR23+AR25+AR27</f>
        <v>0</v>
      </c>
      <c r="AS21" s="6">
        <f t="shared" si="18"/>
        <v>0</v>
      </c>
      <c r="AT21" s="6">
        <f t="shared" si="18"/>
        <v>0</v>
      </c>
      <c r="AU21" s="6">
        <f t="shared" si="18"/>
        <v>0</v>
      </c>
      <c r="AV21" s="6">
        <f t="shared" si="18"/>
        <v>0</v>
      </c>
      <c r="AW21" s="6">
        <f t="shared" si="18"/>
        <v>0</v>
      </c>
      <c r="AX21" s="6">
        <f t="shared" si="18"/>
        <v>0</v>
      </c>
      <c r="AY21" s="6">
        <f t="shared" si="18"/>
        <v>0</v>
      </c>
      <c r="AZ21" s="6">
        <f t="shared" si="18"/>
        <v>0</v>
      </c>
      <c r="BA21" s="6">
        <f t="shared" si="18"/>
        <v>0</v>
      </c>
      <c r="BB21" s="6">
        <f t="shared" si="18"/>
        <v>0</v>
      </c>
      <c r="BC21" s="6">
        <f t="shared" si="18"/>
        <v>0</v>
      </c>
      <c r="BD21" s="6">
        <f t="shared" si="6"/>
        <v>220</v>
      </c>
    </row>
    <row r="22" spans="1:56" ht="15.6">
      <c r="A22" s="131"/>
      <c r="B22" s="132"/>
      <c r="C22" s="75" t="s">
        <v>91</v>
      </c>
      <c r="D22" s="6">
        <f>D24+D26+D28</f>
        <v>0</v>
      </c>
      <c r="E22" s="6">
        <f t="shared" ref="E22:BC22" si="19">E24+E26+E28</f>
        <v>0</v>
      </c>
      <c r="F22" s="6">
        <f t="shared" si="19"/>
        <v>0</v>
      </c>
      <c r="G22" s="6">
        <f t="shared" si="19"/>
        <v>0</v>
      </c>
      <c r="H22" s="6">
        <f t="shared" si="19"/>
        <v>0</v>
      </c>
      <c r="I22" s="6">
        <f t="shared" si="19"/>
        <v>0</v>
      </c>
      <c r="J22" s="6">
        <f t="shared" si="19"/>
        <v>0</v>
      </c>
      <c r="K22" s="6">
        <f t="shared" si="19"/>
        <v>0</v>
      </c>
      <c r="L22" s="6">
        <f t="shared" si="19"/>
        <v>0</v>
      </c>
      <c r="M22" s="6">
        <f t="shared" si="19"/>
        <v>0</v>
      </c>
      <c r="N22" s="6">
        <f t="shared" si="19"/>
        <v>0</v>
      </c>
      <c r="O22" s="6">
        <f t="shared" si="19"/>
        <v>0</v>
      </c>
      <c r="P22" s="6">
        <f t="shared" si="19"/>
        <v>0</v>
      </c>
      <c r="Q22" s="6">
        <f t="shared" si="19"/>
        <v>0</v>
      </c>
      <c r="R22" s="6">
        <f t="shared" si="19"/>
        <v>0</v>
      </c>
      <c r="S22" s="6">
        <f t="shared" si="19"/>
        <v>0</v>
      </c>
      <c r="T22" s="6">
        <f t="shared" ref="T22:AQ22" si="20">T24+T26+T28</f>
        <v>0</v>
      </c>
      <c r="U22" s="6">
        <f t="shared" si="20"/>
        <v>0</v>
      </c>
      <c r="V22" s="6">
        <f t="shared" si="20"/>
        <v>0</v>
      </c>
      <c r="W22" s="6">
        <f t="shared" si="20"/>
        <v>0</v>
      </c>
      <c r="X22" s="6">
        <f t="shared" si="20"/>
        <v>0</v>
      </c>
      <c r="Y22" s="6">
        <f t="shared" si="20"/>
        <v>0</v>
      </c>
      <c r="Z22" s="6">
        <f t="shared" si="20"/>
        <v>0</v>
      </c>
      <c r="AA22" s="6">
        <f t="shared" si="20"/>
        <v>0</v>
      </c>
      <c r="AB22" s="6">
        <f t="shared" si="20"/>
        <v>0</v>
      </c>
      <c r="AC22" s="6">
        <f t="shared" si="20"/>
        <v>0</v>
      </c>
      <c r="AD22" s="6">
        <f t="shared" si="20"/>
        <v>0</v>
      </c>
      <c r="AE22" s="6">
        <f t="shared" si="20"/>
        <v>0</v>
      </c>
      <c r="AF22" s="6">
        <f t="shared" si="20"/>
        <v>0</v>
      </c>
      <c r="AG22" s="6">
        <f t="shared" si="20"/>
        <v>0</v>
      </c>
      <c r="AH22" s="6">
        <f t="shared" si="20"/>
        <v>0</v>
      </c>
      <c r="AI22" s="6">
        <f t="shared" si="20"/>
        <v>0</v>
      </c>
      <c r="AJ22" s="6">
        <f t="shared" si="20"/>
        <v>0</v>
      </c>
      <c r="AK22" s="6">
        <f t="shared" si="20"/>
        <v>0</v>
      </c>
      <c r="AL22" s="6">
        <f t="shared" si="20"/>
        <v>0</v>
      </c>
      <c r="AM22" s="6">
        <f t="shared" si="20"/>
        <v>0</v>
      </c>
      <c r="AN22" s="6">
        <f t="shared" si="20"/>
        <v>0</v>
      </c>
      <c r="AO22" s="6">
        <f t="shared" si="20"/>
        <v>0</v>
      </c>
      <c r="AP22" s="6">
        <f t="shared" si="20"/>
        <v>0</v>
      </c>
      <c r="AQ22" s="6">
        <f t="shared" si="20"/>
        <v>0</v>
      </c>
      <c r="AR22" s="6">
        <f t="shared" si="19"/>
        <v>0</v>
      </c>
      <c r="AS22" s="6">
        <f t="shared" si="19"/>
        <v>0</v>
      </c>
      <c r="AT22" s="6">
        <f t="shared" si="19"/>
        <v>0</v>
      </c>
      <c r="AU22" s="6">
        <f t="shared" si="19"/>
        <v>0</v>
      </c>
      <c r="AV22" s="6">
        <f t="shared" si="19"/>
        <v>0</v>
      </c>
      <c r="AW22" s="6">
        <f t="shared" si="19"/>
        <v>0</v>
      </c>
      <c r="AX22" s="6">
        <f t="shared" si="19"/>
        <v>0</v>
      </c>
      <c r="AY22" s="6">
        <f t="shared" si="19"/>
        <v>0</v>
      </c>
      <c r="AZ22" s="6">
        <f t="shared" si="19"/>
        <v>0</v>
      </c>
      <c r="BA22" s="6">
        <f t="shared" si="19"/>
        <v>0</v>
      </c>
      <c r="BB22" s="6">
        <f t="shared" si="19"/>
        <v>0</v>
      </c>
      <c r="BC22" s="6">
        <f t="shared" si="19"/>
        <v>0</v>
      </c>
      <c r="BD22" s="6">
        <f t="shared" si="6"/>
        <v>0</v>
      </c>
    </row>
    <row r="23" spans="1:56" s="60" customFormat="1" ht="15.6">
      <c r="A23" s="128" t="s">
        <v>126</v>
      </c>
      <c r="B23" s="134" t="s">
        <v>127</v>
      </c>
      <c r="C23" s="76" t="s">
        <v>92</v>
      </c>
      <c r="D23" s="11">
        <v>4</v>
      </c>
      <c r="E23" s="11">
        <v>4</v>
      </c>
      <c r="F23" s="11">
        <v>4</v>
      </c>
      <c r="G23" s="11">
        <v>4</v>
      </c>
      <c r="H23" s="11">
        <v>6</v>
      </c>
      <c r="I23" s="11">
        <v>4</v>
      </c>
      <c r="J23" s="11">
        <v>4</v>
      </c>
      <c r="K23" s="11">
        <v>4</v>
      </c>
      <c r="L23" s="11">
        <v>10</v>
      </c>
      <c r="M23" s="11"/>
      <c r="N23" s="11"/>
      <c r="O23" s="11">
        <v>10</v>
      </c>
      <c r="P23" s="11">
        <v>10</v>
      </c>
      <c r="Q23" s="11">
        <v>4</v>
      </c>
      <c r="R23" s="11">
        <v>4</v>
      </c>
      <c r="S23" s="11">
        <v>4</v>
      </c>
      <c r="T23" s="11"/>
      <c r="U23" s="61">
        <v>0</v>
      </c>
      <c r="V23" s="61">
        <v>0</v>
      </c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69">
        <v>0</v>
      </c>
      <c r="AW23" s="69">
        <v>0</v>
      </c>
      <c r="AX23" s="69">
        <v>0</v>
      </c>
      <c r="AY23" s="69">
        <v>0</v>
      </c>
      <c r="AZ23" s="69">
        <v>0</v>
      </c>
      <c r="BA23" s="69">
        <v>0</v>
      </c>
      <c r="BB23" s="69">
        <v>0</v>
      </c>
      <c r="BC23" s="69">
        <v>0</v>
      </c>
      <c r="BD23" s="6">
        <f t="shared" si="6"/>
        <v>76</v>
      </c>
    </row>
    <row r="24" spans="1:56" s="60" customFormat="1" ht="15.6">
      <c r="A24" s="128"/>
      <c r="B24" s="135"/>
      <c r="C24" s="76" t="s">
        <v>91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61">
        <v>0</v>
      </c>
      <c r="V24" s="61">
        <v>0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69">
        <v>0</v>
      </c>
      <c r="AW24" s="69">
        <v>0</v>
      </c>
      <c r="AX24" s="69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6">
        <f t="shared" si="6"/>
        <v>0</v>
      </c>
    </row>
    <row r="25" spans="1:56" ht="15.6">
      <c r="A25" s="128" t="s">
        <v>38</v>
      </c>
      <c r="B25" s="136" t="s">
        <v>65</v>
      </c>
      <c r="C25" s="76" t="s">
        <v>92</v>
      </c>
      <c r="D25" s="11">
        <v>6</v>
      </c>
      <c r="E25" s="11">
        <v>6</v>
      </c>
      <c r="F25" s="11">
        <v>6</v>
      </c>
      <c r="G25" s="11">
        <v>6</v>
      </c>
      <c r="H25" s="11">
        <v>6</v>
      </c>
      <c r="I25" s="11">
        <v>6</v>
      </c>
      <c r="J25" s="11">
        <v>6</v>
      </c>
      <c r="K25" s="11">
        <v>2</v>
      </c>
      <c r="L25" s="11">
        <v>8</v>
      </c>
      <c r="M25" s="11"/>
      <c r="N25" s="11"/>
      <c r="O25" s="11">
        <v>2</v>
      </c>
      <c r="P25" s="11">
        <v>2</v>
      </c>
      <c r="Q25" s="11">
        <v>8</v>
      </c>
      <c r="R25" s="11">
        <v>8</v>
      </c>
      <c r="S25" s="11">
        <v>4</v>
      </c>
      <c r="T25" s="69"/>
      <c r="U25" s="61">
        <v>0</v>
      </c>
      <c r="V25" s="61">
        <v>0</v>
      </c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>
        <v>0</v>
      </c>
      <c r="AW25" s="69">
        <v>0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">
        <f t="shared" si="6"/>
        <v>76</v>
      </c>
    </row>
    <row r="26" spans="1:56" ht="15.6">
      <c r="A26" s="128"/>
      <c r="B26" s="137"/>
      <c r="C26" s="76" t="s">
        <v>91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1">
        <v>0</v>
      </c>
      <c r="V26" s="61">
        <v>0</v>
      </c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>
        <v>0</v>
      </c>
      <c r="AW26" s="69">
        <v>0</v>
      </c>
      <c r="AX26" s="69">
        <v>0</v>
      </c>
      <c r="AY26" s="69">
        <v>0</v>
      </c>
      <c r="AZ26" s="69">
        <v>0</v>
      </c>
      <c r="BA26" s="69">
        <v>0</v>
      </c>
      <c r="BB26" s="69">
        <v>0</v>
      </c>
      <c r="BC26" s="69">
        <v>0</v>
      </c>
      <c r="BD26" s="6">
        <f t="shared" si="6"/>
        <v>0</v>
      </c>
    </row>
    <row r="27" spans="1:56" ht="15.6">
      <c r="A27" s="128" t="s">
        <v>39</v>
      </c>
      <c r="B27" s="133" t="s">
        <v>40</v>
      </c>
      <c r="C27" s="76" t="s">
        <v>92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1">
        <v>0</v>
      </c>
      <c r="V27" s="61">
        <v>0</v>
      </c>
      <c r="W27" s="69">
        <v>6</v>
      </c>
      <c r="X27" s="69">
        <v>6</v>
      </c>
      <c r="Y27" s="69">
        <v>6</v>
      </c>
      <c r="Z27" s="69">
        <v>6</v>
      </c>
      <c r="AA27" s="69">
        <v>4</v>
      </c>
      <c r="AB27" s="69">
        <v>2</v>
      </c>
      <c r="AC27" s="69">
        <v>2</v>
      </c>
      <c r="AD27" s="69">
        <v>2</v>
      </c>
      <c r="AE27" s="69">
        <v>2</v>
      </c>
      <c r="AF27" s="69"/>
      <c r="AG27" s="69"/>
      <c r="AH27" s="69"/>
      <c r="AI27" s="69"/>
      <c r="AJ27" s="69">
        <v>6</v>
      </c>
      <c r="AK27" s="69">
        <v>6</v>
      </c>
      <c r="AL27" s="71">
        <v>6</v>
      </c>
      <c r="AM27" s="71">
        <v>6</v>
      </c>
      <c r="AN27" s="71">
        <v>4</v>
      </c>
      <c r="AO27" s="71">
        <v>4</v>
      </c>
      <c r="AP27" s="69"/>
      <c r="AQ27" s="69"/>
      <c r="AR27" s="69"/>
      <c r="AS27" s="69"/>
      <c r="AT27" s="69"/>
      <c r="AU27" s="69"/>
      <c r="AV27" s="69">
        <v>0</v>
      </c>
      <c r="AW27" s="69">
        <v>0</v>
      </c>
      <c r="AX27" s="69">
        <v>0</v>
      </c>
      <c r="AY27" s="69">
        <v>0</v>
      </c>
      <c r="AZ27" s="69">
        <v>0</v>
      </c>
      <c r="BA27" s="69">
        <v>0</v>
      </c>
      <c r="BB27" s="69">
        <v>0</v>
      </c>
      <c r="BC27" s="69">
        <v>0</v>
      </c>
      <c r="BD27" s="6">
        <f t="shared" si="6"/>
        <v>68</v>
      </c>
    </row>
    <row r="28" spans="1:56" ht="15.6">
      <c r="A28" s="128"/>
      <c r="B28" s="133"/>
      <c r="C28" s="76" t="s">
        <v>91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1">
        <v>0</v>
      </c>
      <c r="V28" s="61">
        <v>0</v>
      </c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>
        <v>0</v>
      </c>
      <c r="AW28" s="69">
        <v>0</v>
      </c>
      <c r="AX28" s="69">
        <v>0</v>
      </c>
      <c r="AY28" s="69">
        <v>0</v>
      </c>
      <c r="AZ28" s="69">
        <v>0</v>
      </c>
      <c r="BA28" s="69">
        <v>0</v>
      </c>
      <c r="BB28" s="69">
        <v>0</v>
      </c>
      <c r="BC28" s="69">
        <v>0</v>
      </c>
      <c r="BD28" s="6">
        <f t="shared" si="6"/>
        <v>0</v>
      </c>
    </row>
    <row r="29" spans="1:56" ht="15.6">
      <c r="A29" s="131" t="s">
        <v>8</v>
      </c>
      <c r="B29" s="132" t="s">
        <v>9</v>
      </c>
      <c r="C29" s="75" t="s">
        <v>92</v>
      </c>
      <c r="D29" s="6">
        <f t="shared" ref="D29:S29" si="21">D31+D39</f>
        <v>16</v>
      </c>
      <c r="E29" s="6">
        <f t="shared" si="21"/>
        <v>16</v>
      </c>
      <c r="F29" s="6">
        <f t="shared" si="21"/>
        <v>16</v>
      </c>
      <c r="G29" s="6">
        <f t="shared" si="21"/>
        <v>16</v>
      </c>
      <c r="H29" s="6">
        <f t="shared" si="21"/>
        <v>16</v>
      </c>
      <c r="I29" s="6">
        <f t="shared" si="21"/>
        <v>18</v>
      </c>
      <c r="J29" s="6">
        <f t="shared" si="21"/>
        <v>18</v>
      </c>
      <c r="K29" s="6">
        <f t="shared" si="21"/>
        <v>20</v>
      </c>
      <c r="L29" s="6">
        <f t="shared" si="21"/>
        <v>8</v>
      </c>
      <c r="M29" s="6">
        <f t="shared" si="21"/>
        <v>36</v>
      </c>
      <c r="N29" s="6">
        <f t="shared" si="21"/>
        <v>36</v>
      </c>
      <c r="O29" s="6">
        <f t="shared" si="21"/>
        <v>8</v>
      </c>
      <c r="P29" s="6">
        <f t="shared" si="21"/>
        <v>14</v>
      </c>
      <c r="Q29" s="6">
        <f t="shared" si="21"/>
        <v>18</v>
      </c>
      <c r="R29" s="6">
        <f t="shared" si="21"/>
        <v>18</v>
      </c>
      <c r="S29" s="6">
        <f t="shared" si="21"/>
        <v>18</v>
      </c>
      <c r="T29" s="6">
        <f t="shared" ref="T29:AR29" si="22">T31+T39</f>
        <v>0</v>
      </c>
      <c r="U29" s="6">
        <f t="shared" si="22"/>
        <v>0</v>
      </c>
      <c r="V29" s="6">
        <f t="shared" si="22"/>
        <v>0</v>
      </c>
      <c r="W29" s="6">
        <f t="shared" si="22"/>
        <v>24</v>
      </c>
      <c r="X29" s="6">
        <f t="shared" si="22"/>
        <v>24</v>
      </c>
      <c r="Y29" s="6">
        <f t="shared" si="22"/>
        <v>24</v>
      </c>
      <c r="Z29" s="6">
        <f t="shared" si="22"/>
        <v>24</v>
      </c>
      <c r="AA29" s="6">
        <f t="shared" si="22"/>
        <v>26</v>
      </c>
      <c r="AB29" s="6">
        <f t="shared" si="22"/>
        <v>28</v>
      </c>
      <c r="AC29" s="6">
        <f t="shared" si="22"/>
        <v>28</v>
      </c>
      <c r="AD29" s="6">
        <f t="shared" si="22"/>
        <v>28</v>
      </c>
      <c r="AE29" s="6">
        <f t="shared" si="22"/>
        <v>28</v>
      </c>
      <c r="AF29" s="6">
        <f t="shared" si="22"/>
        <v>36</v>
      </c>
      <c r="AG29" s="6">
        <f t="shared" si="22"/>
        <v>36</v>
      </c>
      <c r="AH29" s="6">
        <f t="shared" si="22"/>
        <v>36</v>
      </c>
      <c r="AI29" s="6">
        <f t="shared" si="22"/>
        <v>36</v>
      </c>
      <c r="AJ29" s="6">
        <f t="shared" si="22"/>
        <v>20</v>
      </c>
      <c r="AK29" s="6">
        <f t="shared" si="22"/>
        <v>20</v>
      </c>
      <c r="AL29" s="6">
        <f t="shared" si="22"/>
        <v>22</v>
      </c>
      <c r="AM29" s="6">
        <f t="shared" si="22"/>
        <v>22</v>
      </c>
      <c r="AN29" s="6">
        <f t="shared" si="22"/>
        <v>24</v>
      </c>
      <c r="AO29" s="6">
        <f t="shared" si="22"/>
        <v>22</v>
      </c>
      <c r="AP29" s="6">
        <f t="shared" si="22"/>
        <v>12</v>
      </c>
      <c r="AQ29" s="6">
        <f t="shared" si="22"/>
        <v>36</v>
      </c>
      <c r="AR29" s="6">
        <f t="shared" si="22"/>
        <v>36</v>
      </c>
      <c r="AS29" s="6">
        <f t="shared" ref="AS29:BC29" si="23">AS31+AS39</f>
        <v>36</v>
      </c>
      <c r="AT29" s="6">
        <f t="shared" si="23"/>
        <v>36</v>
      </c>
      <c r="AU29" s="6">
        <f t="shared" si="23"/>
        <v>24</v>
      </c>
      <c r="AV29" s="6">
        <f t="shared" si="23"/>
        <v>0</v>
      </c>
      <c r="AW29" s="6">
        <f t="shared" si="23"/>
        <v>0</v>
      </c>
      <c r="AX29" s="6">
        <f t="shared" si="23"/>
        <v>0</v>
      </c>
      <c r="AY29" s="6">
        <f t="shared" si="23"/>
        <v>0</v>
      </c>
      <c r="AZ29" s="6">
        <f t="shared" si="23"/>
        <v>0</v>
      </c>
      <c r="BA29" s="6">
        <f t="shared" si="23"/>
        <v>0</v>
      </c>
      <c r="BB29" s="6">
        <f t="shared" si="23"/>
        <v>0</v>
      </c>
      <c r="BC29" s="6">
        <f t="shared" si="23"/>
        <v>0</v>
      </c>
      <c r="BD29" s="6">
        <f t="shared" si="6"/>
        <v>980</v>
      </c>
    </row>
    <row r="30" spans="1:56" ht="15.6">
      <c r="A30" s="131"/>
      <c r="B30" s="132"/>
      <c r="C30" s="75" t="s">
        <v>91</v>
      </c>
      <c r="D30" s="6">
        <f t="shared" ref="D30:S30" si="24">D32+D40</f>
        <v>0</v>
      </c>
      <c r="E30" s="6">
        <f t="shared" si="24"/>
        <v>0</v>
      </c>
      <c r="F30" s="6">
        <f t="shared" si="24"/>
        <v>0</v>
      </c>
      <c r="G30" s="6">
        <f t="shared" si="24"/>
        <v>0</v>
      </c>
      <c r="H30" s="6">
        <f t="shared" si="24"/>
        <v>0</v>
      </c>
      <c r="I30" s="6">
        <f t="shared" si="24"/>
        <v>0</v>
      </c>
      <c r="J30" s="6">
        <f t="shared" si="24"/>
        <v>0</v>
      </c>
      <c r="K30" s="6">
        <f t="shared" si="24"/>
        <v>0</v>
      </c>
      <c r="L30" s="6">
        <f t="shared" si="24"/>
        <v>0</v>
      </c>
      <c r="M30" s="6">
        <f t="shared" si="24"/>
        <v>0</v>
      </c>
      <c r="N30" s="6">
        <f t="shared" si="24"/>
        <v>0</v>
      </c>
      <c r="O30" s="6">
        <f t="shared" si="24"/>
        <v>0</v>
      </c>
      <c r="P30" s="6">
        <f t="shared" si="24"/>
        <v>0</v>
      </c>
      <c r="Q30" s="6">
        <f t="shared" si="24"/>
        <v>0</v>
      </c>
      <c r="R30" s="6">
        <f t="shared" si="24"/>
        <v>0</v>
      </c>
      <c r="S30" s="6">
        <f t="shared" si="24"/>
        <v>0</v>
      </c>
      <c r="T30" s="6">
        <f t="shared" ref="T30:AR30" si="25">T32+T40</f>
        <v>0</v>
      </c>
      <c r="U30" s="6">
        <f t="shared" si="25"/>
        <v>0</v>
      </c>
      <c r="V30" s="6">
        <f t="shared" si="25"/>
        <v>0</v>
      </c>
      <c r="W30" s="6">
        <f t="shared" si="25"/>
        <v>0</v>
      </c>
      <c r="X30" s="6">
        <f t="shared" si="25"/>
        <v>0</v>
      </c>
      <c r="Y30" s="6">
        <f t="shared" si="25"/>
        <v>0</v>
      </c>
      <c r="Z30" s="6">
        <f t="shared" si="25"/>
        <v>0</v>
      </c>
      <c r="AA30" s="6">
        <f t="shared" si="25"/>
        <v>0</v>
      </c>
      <c r="AB30" s="6">
        <f t="shared" si="25"/>
        <v>0</v>
      </c>
      <c r="AC30" s="6">
        <f t="shared" si="25"/>
        <v>0</v>
      </c>
      <c r="AD30" s="6">
        <f t="shared" si="25"/>
        <v>0</v>
      </c>
      <c r="AE30" s="6">
        <f t="shared" si="25"/>
        <v>0</v>
      </c>
      <c r="AF30" s="6">
        <f t="shared" si="25"/>
        <v>0</v>
      </c>
      <c r="AG30" s="6">
        <f t="shared" si="25"/>
        <v>0</v>
      </c>
      <c r="AH30" s="6">
        <f t="shared" si="25"/>
        <v>0</v>
      </c>
      <c r="AI30" s="6">
        <f t="shared" si="25"/>
        <v>0</v>
      </c>
      <c r="AJ30" s="6">
        <f t="shared" si="25"/>
        <v>0</v>
      </c>
      <c r="AK30" s="6">
        <f t="shared" si="25"/>
        <v>0</v>
      </c>
      <c r="AL30" s="6">
        <f t="shared" si="25"/>
        <v>0</v>
      </c>
      <c r="AM30" s="6">
        <f t="shared" si="25"/>
        <v>0</v>
      </c>
      <c r="AN30" s="6">
        <f t="shared" si="25"/>
        <v>0</v>
      </c>
      <c r="AO30" s="6">
        <f t="shared" si="25"/>
        <v>0</v>
      </c>
      <c r="AP30" s="6">
        <f t="shared" si="25"/>
        <v>0</v>
      </c>
      <c r="AQ30" s="6">
        <f t="shared" si="25"/>
        <v>0</v>
      </c>
      <c r="AR30" s="6">
        <f t="shared" si="25"/>
        <v>0</v>
      </c>
      <c r="AS30" s="6">
        <f t="shared" ref="AS30:BC30" si="26">AS32+AS40</f>
        <v>0</v>
      </c>
      <c r="AT30" s="6">
        <f t="shared" si="26"/>
        <v>0</v>
      </c>
      <c r="AU30" s="6">
        <f t="shared" si="26"/>
        <v>0</v>
      </c>
      <c r="AV30" s="6">
        <f t="shared" si="26"/>
        <v>0</v>
      </c>
      <c r="AW30" s="6">
        <f t="shared" si="26"/>
        <v>0</v>
      </c>
      <c r="AX30" s="6">
        <f t="shared" si="26"/>
        <v>0</v>
      </c>
      <c r="AY30" s="6">
        <f t="shared" si="26"/>
        <v>0</v>
      </c>
      <c r="AZ30" s="6">
        <f t="shared" si="26"/>
        <v>0</v>
      </c>
      <c r="BA30" s="6">
        <f t="shared" si="26"/>
        <v>0</v>
      </c>
      <c r="BB30" s="6">
        <f t="shared" si="26"/>
        <v>0</v>
      </c>
      <c r="BC30" s="6">
        <f t="shared" si="26"/>
        <v>0</v>
      </c>
      <c r="BD30" s="6">
        <f t="shared" si="6"/>
        <v>0</v>
      </c>
    </row>
    <row r="31" spans="1:56" ht="15.6">
      <c r="A31" s="131" t="s">
        <v>44</v>
      </c>
      <c r="B31" s="132" t="s">
        <v>82</v>
      </c>
      <c r="C31" s="75" t="s">
        <v>92</v>
      </c>
      <c r="D31" s="6">
        <f t="shared" ref="D31:S31" si="27">D33+D35+D37+D38</f>
        <v>12</v>
      </c>
      <c r="E31" s="6">
        <f t="shared" si="27"/>
        <v>12</v>
      </c>
      <c r="F31" s="6">
        <f t="shared" si="27"/>
        <v>12</v>
      </c>
      <c r="G31" s="6">
        <f t="shared" si="27"/>
        <v>12</v>
      </c>
      <c r="H31" s="6">
        <f t="shared" si="27"/>
        <v>12</v>
      </c>
      <c r="I31" s="6">
        <f t="shared" si="27"/>
        <v>14</v>
      </c>
      <c r="J31" s="6">
        <f t="shared" si="27"/>
        <v>14</v>
      </c>
      <c r="K31" s="6">
        <f t="shared" si="27"/>
        <v>14</v>
      </c>
      <c r="L31" s="6">
        <f t="shared" si="27"/>
        <v>2</v>
      </c>
      <c r="M31" s="6">
        <f t="shared" si="27"/>
        <v>36</v>
      </c>
      <c r="N31" s="6">
        <f t="shared" si="27"/>
        <v>36</v>
      </c>
      <c r="O31" s="6">
        <f t="shared" si="27"/>
        <v>2</v>
      </c>
      <c r="P31" s="6">
        <f t="shared" si="27"/>
        <v>2</v>
      </c>
      <c r="Q31" s="6">
        <f t="shared" si="27"/>
        <v>14</v>
      </c>
      <c r="R31" s="6">
        <f t="shared" si="27"/>
        <v>14</v>
      </c>
      <c r="S31" s="6">
        <f t="shared" si="27"/>
        <v>14</v>
      </c>
      <c r="T31" s="6">
        <f t="shared" ref="T31:AR31" si="28">T33+T35+T37+T38</f>
        <v>0</v>
      </c>
      <c r="U31" s="6">
        <f t="shared" si="28"/>
        <v>0</v>
      </c>
      <c r="V31" s="6">
        <f t="shared" si="28"/>
        <v>0</v>
      </c>
      <c r="W31" s="6">
        <f t="shared" si="28"/>
        <v>2</v>
      </c>
      <c r="X31" s="6">
        <f t="shared" si="28"/>
        <v>2</v>
      </c>
      <c r="Y31" s="6">
        <f t="shared" si="28"/>
        <v>2</v>
      </c>
      <c r="Z31" s="6">
        <f t="shared" si="28"/>
        <v>2</v>
      </c>
      <c r="AA31" s="6">
        <f t="shared" si="28"/>
        <v>2</v>
      </c>
      <c r="AB31" s="6">
        <f t="shared" si="28"/>
        <v>2</v>
      </c>
      <c r="AC31" s="6">
        <f t="shared" si="28"/>
        <v>2</v>
      </c>
      <c r="AD31" s="6">
        <f t="shared" si="28"/>
        <v>6</v>
      </c>
      <c r="AE31" s="6">
        <f t="shared" si="28"/>
        <v>6</v>
      </c>
      <c r="AF31" s="6">
        <f t="shared" si="28"/>
        <v>0</v>
      </c>
      <c r="AG31" s="6">
        <f t="shared" si="28"/>
        <v>0</v>
      </c>
      <c r="AH31" s="6">
        <f t="shared" si="28"/>
        <v>0</v>
      </c>
      <c r="AI31" s="6">
        <f t="shared" si="28"/>
        <v>0</v>
      </c>
      <c r="AJ31" s="6">
        <f t="shared" si="28"/>
        <v>12</v>
      </c>
      <c r="AK31" s="6">
        <f t="shared" si="28"/>
        <v>10</v>
      </c>
      <c r="AL31" s="6">
        <f t="shared" si="28"/>
        <v>14</v>
      </c>
      <c r="AM31" s="6">
        <f t="shared" si="28"/>
        <v>14</v>
      </c>
      <c r="AN31" s="6">
        <f t="shared" si="28"/>
        <v>8</v>
      </c>
      <c r="AO31" s="6">
        <f t="shared" si="28"/>
        <v>6</v>
      </c>
      <c r="AP31" s="6">
        <f t="shared" si="28"/>
        <v>12</v>
      </c>
      <c r="AQ31" s="6">
        <f t="shared" si="28"/>
        <v>36</v>
      </c>
      <c r="AR31" s="6">
        <f t="shared" si="28"/>
        <v>36</v>
      </c>
      <c r="AS31" s="6">
        <f t="shared" ref="AS31:BC31" si="29">AS33+AS35+AS37+AS38</f>
        <v>36</v>
      </c>
      <c r="AT31" s="6">
        <f t="shared" si="29"/>
        <v>36</v>
      </c>
      <c r="AU31" s="6">
        <f t="shared" si="29"/>
        <v>24</v>
      </c>
      <c r="AV31" s="6">
        <f t="shared" si="29"/>
        <v>0</v>
      </c>
      <c r="AW31" s="6">
        <f t="shared" si="29"/>
        <v>0</v>
      </c>
      <c r="AX31" s="6">
        <f t="shared" si="29"/>
        <v>0</v>
      </c>
      <c r="AY31" s="6">
        <f t="shared" si="29"/>
        <v>0</v>
      </c>
      <c r="AZ31" s="6">
        <f t="shared" si="29"/>
        <v>0</v>
      </c>
      <c r="BA31" s="6">
        <f t="shared" si="29"/>
        <v>0</v>
      </c>
      <c r="BB31" s="6">
        <f t="shared" si="29"/>
        <v>0</v>
      </c>
      <c r="BC31" s="6">
        <f t="shared" si="29"/>
        <v>0</v>
      </c>
      <c r="BD31" s="6">
        <f t="shared" si="6"/>
        <v>492</v>
      </c>
    </row>
    <row r="32" spans="1:56" ht="15.6">
      <c r="A32" s="131"/>
      <c r="B32" s="132"/>
      <c r="C32" s="75" t="s">
        <v>91</v>
      </c>
      <c r="D32" s="6">
        <f>D34+D36</f>
        <v>0</v>
      </c>
      <c r="E32" s="6">
        <f t="shared" ref="E32:BC32" si="30">E34+E36</f>
        <v>0</v>
      </c>
      <c r="F32" s="6">
        <f t="shared" si="30"/>
        <v>0</v>
      </c>
      <c r="G32" s="6">
        <f t="shared" si="30"/>
        <v>0</v>
      </c>
      <c r="H32" s="6">
        <f t="shared" si="30"/>
        <v>0</v>
      </c>
      <c r="I32" s="6">
        <f t="shared" si="30"/>
        <v>0</v>
      </c>
      <c r="J32" s="6">
        <f t="shared" si="30"/>
        <v>0</v>
      </c>
      <c r="K32" s="6">
        <f t="shared" si="30"/>
        <v>0</v>
      </c>
      <c r="L32" s="6">
        <f t="shared" si="30"/>
        <v>0</v>
      </c>
      <c r="M32" s="6">
        <f t="shared" si="30"/>
        <v>0</v>
      </c>
      <c r="N32" s="6">
        <f t="shared" si="30"/>
        <v>0</v>
      </c>
      <c r="O32" s="6">
        <f t="shared" si="30"/>
        <v>0</v>
      </c>
      <c r="P32" s="6">
        <f t="shared" si="30"/>
        <v>0</v>
      </c>
      <c r="Q32" s="6">
        <f t="shared" si="30"/>
        <v>0</v>
      </c>
      <c r="R32" s="6">
        <f t="shared" si="30"/>
        <v>0</v>
      </c>
      <c r="S32" s="6">
        <f t="shared" si="30"/>
        <v>0</v>
      </c>
      <c r="T32" s="6">
        <f t="shared" ref="T32:AR32" si="31">T34+T36</f>
        <v>0</v>
      </c>
      <c r="U32" s="6">
        <f t="shared" si="31"/>
        <v>0</v>
      </c>
      <c r="V32" s="6">
        <f t="shared" si="31"/>
        <v>0</v>
      </c>
      <c r="W32" s="6">
        <f t="shared" si="31"/>
        <v>0</v>
      </c>
      <c r="X32" s="6">
        <f t="shared" si="31"/>
        <v>0</v>
      </c>
      <c r="Y32" s="6">
        <f t="shared" si="31"/>
        <v>0</v>
      </c>
      <c r="Z32" s="6">
        <f t="shared" si="31"/>
        <v>0</v>
      </c>
      <c r="AA32" s="6">
        <f t="shared" si="31"/>
        <v>0</v>
      </c>
      <c r="AB32" s="6">
        <f t="shared" si="31"/>
        <v>0</v>
      </c>
      <c r="AC32" s="6">
        <f t="shared" si="31"/>
        <v>0</v>
      </c>
      <c r="AD32" s="6">
        <f t="shared" si="31"/>
        <v>0</v>
      </c>
      <c r="AE32" s="6">
        <f t="shared" si="31"/>
        <v>0</v>
      </c>
      <c r="AF32" s="6">
        <f t="shared" si="31"/>
        <v>0</v>
      </c>
      <c r="AG32" s="6">
        <f t="shared" si="31"/>
        <v>0</v>
      </c>
      <c r="AH32" s="6">
        <f t="shared" si="31"/>
        <v>0</v>
      </c>
      <c r="AI32" s="6">
        <f t="shared" si="31"/>
        <v>0</v>
      </c>
      <c r="AJ32" s="6">
        <f t="shared" si="31"/>
        <v>0</v>
      </c>
      <c r="AK32" s="6">
        <f t="shared" si="31"/>
        <v>0</v>
      </c>
      <c r="AL32" s="6">
        <f t="shared" si="31"/>
        <v>0</v>
      </c>
      <c r="AM32" s="6">
        <f t="shared" si="31"/>
        <v>0</v>
      </c>
      <c r="AN32" s="6">
        <f t="shared" si="31"/>
        <v>0</v>
      </c>
      <c r="AO32" s="6">
        <f t="shared" si="31"/>
        <v>0</v>
      </c>
      <c r="AP32" s="6">
        <f t="shared" si="31"/>
        <v>0</v>
      </c>
      <c r="AQ32" s="6">
        <f t="shared" si="31"/>
        <v>0</v>
      </c>
      <c r="AR32" s="6">
        <f t="shared" si="31"/>
        <v>0</v>
      </c>
      <c r="AS32" s="6">
        <f t="shared" si="30"/>
        <v>0</v>
      </c>
      <c r="AT32" s="6">
        <f t="shared" si="30"/>
        <v>0</v>
      </c>
      <c r="AU32" s="6">
        <f t="shared" si="30"/>
        <v>0</v>
      </c>
      <c r="AV32" s="6">
        <f t="shared" si="30"/>
        <v>0</v>
      </c>
      <c r="AW32" s="6">
        <f t="shared" si="30"/>
        <v>0</v>
      </c>
      <c r="AX32" s="6">
        <f t="shared" si="30"/>
        <v>0</v>
      </c>
      <c r="AY32" s="6">
        <f t="shared" si="30"/>
        <v>0</v>
      </c>
      <c r="AZ32" s="6">
        <f t="shared" si="30"/>
        <v>0</v>
      </c>
      <c r="BA32" s="6">
        <f t="shared" si="30"/>
        <v>0</v>
      </c>
      <c r="BB32" s="6">
        <f t="shared" si="30"/>
        <v>0</v>
      </c>
      <c r="BC32" s="6">
        <f t="shared" si="30"/>
        <v>0</v>
      </c>
      <c r="BD32" s="6">
        <f t="shared" si="6"/>
        <v>0</v>
      </c>
    </row>
    <row r="33" spans="1:56" s="1" customFormat="1" ht="20.100000000000001" customHeight="1">
      <c r="A33" s="123" t="s">
        <v>45</v>
      </c>
      <c r="B33" s="96" t="s">
        <v>69</v>
      </c>
      <c r="C33" s="76" t="s">
        <v>92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">
        <f t="shared" ref="U33:V35" si="32">U37</f>
        <v>0</v>
      </c>
      <c r="V33" s="6">
        <f t="shared" si="32"/>
        <v>0</v>
      </c>
      <c r="W33" s="69">
        <v>2</v>
      </c>
      <c r="X33" s="69">
        <v>2</v>
      </c>
      <c r="Y33" s="69">
        <v>2</v>
      </c>
      <c r="Z33" s="69">
        <v>2</v>
      </c>
      <c r="AA33" s="69">
        <v>2</v>
      </c>
      <c r="AB33" s="69">
        <v>2</v>
      </c>
      <c r="AC33" s="69">
        <v>2</v>
      </c>
      <c r="AD33" s="69">
        <v>6</v>
      </c>
      <c r="AE33" s="69">
        <v>6</v>
      </c>
      <c r="AF33" s="69"/>
      <c r="AG33" s="69"/>
      <c r="AH33" s="69"/>
      <c r="AI33" s="69"/>
      <c r="AJ33" s="69">
        <v>12</v>
      </c>
      <c r="AK33" s="69">
        <v>10</v>
      </c>
      <c r="AL33" s="71">
        <v>14</v>
      </c>
      <c r="AM33" s="71">
        <v>14</v>
      </c>
      <c r="AN33" s="71">
        <v>8</v>
      </c>
      <c r="AO33" s="71">
        <v>6</v>
      </c>
      <c r="AP33" s="69"/>
      <c r="AQ33" s="69"/>
      <c r="AR33" s="69"/>
      <c r="AS33" s="69"/>
      <c r="AT33" s="69"/>
      <c r="AU33" s="69"/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69">
        <v>0</v>
      </c>
      <c r="BD33" s="6">
        <f t="shared" si="6"/>
        <v>90</v>
      </c>
    </row>
    <row r="34" spans="1:56" s="1" customFormat="1" ht="20.100000000000001" customHeight="1">
      <c r="A34" s="123"/>
      <c r="B34" s="96"/>
      <c r="C34" s="76" t="s">
        <v>91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">
        <f t="shared" si="32"/>
        <v>0</v>
      </c>
      <c r="V34" s="6">
        <f t="shared" si="32"/>
        <v>0</v>
      </c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69">
        <v>0</v>
      </c>
      <c r="BD34" s="6">
        <f t="shared" si="6"/>
        <v>0</v>
      </c>
    </row>
    <row r="35" spans="1:56" ht="15.6">
      <c r="A35" s="128" t="s">
        <v>120</v>
      </c>
      <c r="B35" s="133" t="s">
        <v>70</v>
      </c>
      <c r="C35" s="76" t="s">
        <v>92</v>
      </c>
      <c r="D35" s="69">
        <v>12</v>
      </c>
      <c r="E35" s="69">
        <v>12</v>
      </c>
      <c r="F35" s="69">
        <v>12</v>
      </c>
      <c r="G35" s="69">
        <v>12</v>
      </c>
      <c r="H35" s="69">
        <v>12</v>
      </c>
      <c r="I35" s="69">
        <v>14</v>
      </c>
      <c r="J35" s="69">
        <v>14</v>
      </c>
      <c r="K35" s="69">
        <v>14</v>
      </c>
      <c r="L35" s="69">
        <v>2</v>
      </c>
      <c r="M35" s="69"/>
      <c r="N35" s="69"/>
      <c r="O35" s="69">
        <v>2</v>
      </c>
      <c r="P35" s="69">
        <v>2</v>
      </c>
      <c r="Q35" s="69">
        <v>14</v>
      </c>
      <c r="R35" s="69">
        <v>14</v>
      </c>
      <c r="S35" s="69">
        <v>14</v>
      </c>
      <c r="T35" s="69"/>
      <c r="U35" s="6">
        <f t="shared" si="32"/>
        <v>0</v>
      </c>
      <c r="V35" s="6">
        <f t="shared" si="32"/>
        <v>0</v>
      </c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>
        <v>0</v>
      </c>
      <c r="AW35" s="69">
        <v>0</v>
      </c>
      <c r="AX35" s="69">
        <v>0</v>
      </c>
      <c r="AY35" s="69">
        <v>0</v>
      </c>
      <c r="AZ35" s="69">
        <v>0</v>
      </c>
      <c r="BA35" s="69">
        <v>0</v>
      </c>
      <c r="BB35" s="69">
        <v>0</v>
      </c>
      <c r="BC35" s="69">
        <v>0</v>
      </c>
      <c r="BD35" s="6">
        <f t="shared" si="6"/>
        <v>150</v>
      </c>
    </row>
    <row r="36" spans="1:56" ht="15.6">
      <c r="A36" s="128"/>
      <c r="B36" s="133"/>
      <c r="C36" s="76" t="s">
        <v>91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1">
        <v>0</v>
      </c>
      <c r="V36" s="61">
        <v>0</v>
      </c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69">
        <v>0</v>
      </c>
      <c r="BB36" s="69">
        <v>0</v>
      </c>
      <c r="BC36" s="69">
        <v>0</v>
      </c>
      <c r="BD36" s="6">
        <f t="shared" si="6"/>
        <v>0</v>
      </c>
    </row>
    <row r="37" spans="1:56" ht="15.6">
      <c r="A37" s="30" t="s">
        <v>129</v>
      </c>
      <c r="B37" s="53" t="s">
        <v>72</v>
      </c>
      <c r="C37" s="76" t="s">
        <v>92</v>
      </c>
      <c r="D37" s="69"/>
      <c r="E37" s="69"/>
      <c r="F37" s="69"/>
      <c r="G37" s="69"/>
      <c r="H37" s="69"/>
      <c r="I37" s="69"/>
      <c r="J37" s="4"/>
      <c r="K37" s="4"/>
      <c r="L37" s="4"/>
      <c r="M37" s="71">
        <v>36</v>
      </c>
      <c r="N37" s="71">
        <v>36</v>
      </c>
      <c r="O37" s="4"/>
      <c r="P37" s="69"/>
      <c r="Q37" s="69"/>
      <c r="R37" s="69"/>
      <c r="S37" s="69"/>
      <c r="T37" s="4"/>
      <c r="U37" s="61">
        <v>0</v>
      </c>
      <c r="V37" s="61">
        <v>0</v>
      </c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4"/>
      <c r="AI37" s="69"/>
      <c r="AJ37" s="69"/>
      <c r="AK37" s="69"/>
      <c r="AL37" s="69"/>
      <c r="AM37" s="69"/>
      <c r="AN37" s="69"/>
      <c r="AO37" s="69"/>
      <c r="AP37" s="69"/>
      <c r="AQ37" s="4"/>
      <c r="AR37" s="69"/>
      <c r="AS37" s="69"/>
      <c r="AT37" s="69"/>
      <c r="AU37" s="69"/>
      <c r="AV37" s="69">
        <v>0</v>
      </c>
      <c r="AW37" s="69">
        <v>0</v>
      </c>
      <c r="AX37" s="69">
        <v>0</v>
      </c>
      <c r="AY37" s="69">
        <v>0</v>
      </c>
      <c r="AZ37" s="69">
        <v>0</v>
      </c>
      <c r="BA37" s="69">
        <v>0</v>
      </c>
      <c r="BB37" s="69">
        <v>0</v>
      </c>
      <c r="BC37" s="69">
        <v>0</v>
      </c>
      <c r="BD37" s="6">
        <f t="shared" si="6"/>
        <v>72</v>
      </c>
    </row>
    <row r="38" spans="1:56" ht="30">
      <c r="A38" s="65" t="s">
        <v>46</v>
      </c>
      <c r="B38" s="65" t="s">
        <v>47</v>
      </c>
      <c r="C38" s="76" t="s">
        <v>92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1">
        <v>0</v>
      </c>
      <c r="V38" s="61">
        <v>0</v>
      </c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>
        <v>12</v>
      </c>
      <c r="AQ38" s="69">
        <v>36</v>
      </c>
      <c r="AR38" s="69">
        <v>36</v>
      </c>
      <c r="AS38" s="69">
        <v>36</v>
      </c>
      <c r="AT38" s="69">
        <v>36</v>
      </c>
      <c r="AU38" s="69">
        <v>24</v>
      </c>
      <c r="AV38" s="69">
        <v>0</v>
      </c>
      <c r="AW38" s="69">
        <v>0</v>
      </c>
      <c r="AX38" s="69">
        <v>0</v>
      </c>
      <c r="AY38" s="69">
        <v>0</v>
      </c>
      <c r="AZ38" s="69">
        <v>0</v>
      </c>
      <c r="BA38" s="69">
        <v>0</v>
      </c>
      <c r="BB38" s="69">
        <v>0</v>
      </c>
      <c r="BC38" s="69">
        <v>0</v>
      </c>
      <c r="BD38" s="6">
        <f t="shared" si="6"/>
        <v>180</v>
      </c>
    </row>
    <row r="39" spans="1:56" ht="15.6">
      <c r="A39" s="124" t="s">
        <v>48</v>
      </c>
      <c r="B39" s="126" t="s">
        <v>73</v>
      </c>
      <c r="C39" s="75" t="s">
        <v>92</v>
      </c>
      <c r="D39" s="6">
        <f t="shared" ref="D39:L39" si="33">D41+D43+D45+D46</f>
        <v>4</v>
      </c>
      <c r="E39" s="6">
        <f t="shared" si="33"/>
        <v>4</v>
      </c>
      <c r="F39" s="6">
        <f t="shared" si="33"/>
        <v>4</v>
      </c>
      <c r="G39" s="6">
        <f t="shared" si="33"/>
        <v>4</v>
      </c>
      <c r="H39" s="6">
        <f t="shared" si="33"/>
        <v>4</v>
      </c>
      <c r="I39" s="6">
        <f t="shared" si="33"/>
        <v>4</v>
      </c>
      <c r="J39" s="6">
        <f t="shared" si="33"/>
        <v>4</v>
      </c>
      <c r="K39" s="6">
        <f t="shared" si="33"/>
        <v>6</v>
      </c>
      <c r="L39" s="6">
        <f t="shared" si="33"/>
        <v>6</v>
      </c>
      <c r="M39" s="6">
        <f t="shared" ref="M39:AR39" si="34">M41+M43+M45+M46</f>
        <v>0</v>
      </c>
      <c r="N39" s="6">
        <f t="shared" si="34"/>
        <v>0</v>
      </c>
      <c r="O39" s="6">
        <f t="shared" si="34"/>
        <v>6</v>
      </c>
      <c r="P39" s="6">
        <f t="shared" si="34"/>
        <v>12</v>
      </c>
      <c r="Q39" s="6">
        <f t="shared" si="34"/>
        <v>4</v>
      </c>
      <c r="R39" s="6">
        <f t="shared" si="34"/>
        <v>4</v>
      </c>
      <c r="S39" s="6">
        <f t="shared" si="34"/>
        <v>4</v>
      </c>
      <c r="T39" s="6">
        <f t="shared" si="34"/>
        <v>0</v>
      </c>
      <c r="U39" s="6">
        <f t="shared" si="34"/>
        <v>0</v>
      </c>
      <c r="V39" s="6">
        <f t="shared" si="34"/>
        <v>0</v>
      </c>
      <c r="W39" s="6">
        <f t="shared" si="34"/>
        <v>22</v>
      </c>
      <c r="X39" s="6">
        <f t="shared" si="34"/>
        <v>22</v>
      </c>
      <c r="Y39" s="6">
        <f t="shared" si="34"/>
        <v>22</v>
      </c>
      <c r="Z39" s="6">
        <f t="shared" si="34"/>
        <v>22</v>
      </c>
      <c r="AA39" s="6">
        <f t="shared" si="34"/>
        <v>24</v>
      </c>
      <c r="AB39" s="6">
        <f t="shared" si="34"/>
        <v>26</v>
      </c>
      <c r="AC39" s="6">
        <f t="shared" si="34"/>
        <v>26</v>
      </c>
      <c r="AD39" s="6">
        <f t="shared" si="34"/>
        <v>22</v>
      </c>
      <c r="AE39" s="6">
        <f t="shared" si="34"/>
        <v>22</v>
      </c>
      <c r="AF39" s="6">
        <f t="shared" si="34"/>
        <v>36</v>
      </c>
      <c r="AG39" s="6">
        <f t="shared" si="34"/>
        <v>36</v>
      </c>
      <c r="AH39" s="6">
        <f t="shared" si="34"/>
        <v>36</v>
      </c>
      <c r="AI39" s="6">
        <f t="shared" si="34"/>
        <v>36</v>
      </c>
      <c r="AJ39" s="6">
        <f t="shared" si="34"/>
        <v>8</v>
      </c>
      <c r="AK39" s="6">
        <f t="shared" si="34"/>
        <v>10</v>
      </c>
      <c r="AL39" s="6">
        <f t="shared" si="34"/>
        <v>8</v>
      </c>
      <c r="AM39" s="6">
        <f t="shared" si="34"/>
        <v>8</v>
      </c>
      <c r="AN39" s="6">
        <f t="shared" si="34"/>
        <v>16</v>
      </c>
      <c r="AO39" s="6">
        <f t="shared" si="34"/>
        <v>16</v>
      </c>
      <c r="AP39" s="6">
        <f t="shared" si="34"/>
        <v>0</v>
      </c>
      <c r="AQ39" s="6">
        <f t="shared" si="34"/>
        <v>0</v>
      </c>
      <c r="AR39" s="6">
        <f t="shared" si="34"/>
        <v>0</v>
      </c>
      <c r="AS39" s="6">
        <f t="shared" ref="AS39:BC39" si="35">AS41+AS43+AS45+AS46</f>
        <v>0</v>
      </c>
      <c r="AT39" s="6">
        <f t="shared" si="35"/>
        <v>0</v>
      </c>
      <c r="AU39" s="6">
        <f t="shared" si="35"/>
        <v>0</v>
      </c>
      <c r="AV39" s="6">
        <f t="shared" si="35"/>
        <v>0</v>
      </c>
      <c r="AW39" s="6">
        <f t="shared" si="35"/>
        <v>0</v>
      </c>
      <c r="AX39" s="6">
        <f t="shared" si="35"/>
        <v>0</v>
      </c>
      <c r="AY39" s="6">
        <f t="shared" si="35"/>
        <v>0</v>
      </c>
      <c r="AZ39" s="6">
        <f t="shared" si="35"/>
        <v>0</v>
      </c>
      <c r="BA39" s="6">
        <f t="shared" si="35"/>
        <v>0</v>
      </c>
      <c r="BB39" s="6">
        <f t="shared" si="35"/>
        <v>0</v>
      </c>
      <c r="BC39" s="6">
        <f t="shared" si="35"/>
        <v>0</v>
      </c>
      <c r="BD39" s="6">
        <f t="shared" si="6"/>
        <v>488</v>
      </c>
    </row>
    <row r="40" spans="1:56" ht="15.6">
      <c r="A40" s="125"/>
      <c r="B40" s="127"/>
      <c r="C40" s="75" t="s">
        <v>91</v>
      </c>
      <c r="D40" s="6">
        <f t="shared" ref="D40:L40" si="36">D42+D44</f>
        <v>0</v>
      </c>
      <c r="E40" s="6">
        <f t="shared" si="36"/>
        <v>0</v>
      </c>
      <c r="F40" s="6">
        <f t="shared" si="36"/>
        <v>0</v>
      </c>
      <c r="G40" s="6">
        <f t="shared" si="36"/>
        <v>0</v>
      </c>
      <c r="H40" s="6">
        <f t="shared" si="36"/>
        <v>0</v>
      </c>
      <c r="I40" s="6">
        <f t="shared" si="36"/>
        <v>0</v>
      </c>
      <c r="J40" s="6">
        <f t="shared" si="36"/>
        <v>0</v>
      </c>
      <c r="K40" s="6">
        <f t="shared" si="36"/>
        <v>0</v>
      </c>
      <c r="L40" s="6">
        <f t="shared" si="36"/>
        <v>0</v>
      </c>
      <c r="M40" s="6">
        <f t="shared" ref="M40:AR40" si="37">M42+M44</f>
        <v>0</v>
      </c>
      <c r="N40" s="6">
        <f t="shared" si="37"/>
        <v>0</v>
      </c>
      <c r="O40" s="6">
        <f t="shared" si="37"/>
        <v>0</v>
      </c>
      <c r="P40" s="6">
        <f t="shared" si="37"/>
        <v>0</v>
      </c>
      <c r="Q40" s="6">
        <f t="shared" si="37"/>
        <v>0</v>
      </c>
      <c r="R40" s="6">
        <f t="shared" si="37"/>
        <v>0</v>
      </c>
      <c r="S40" s="6">
        <f t="shared" si="37"/>
        <v>0</v>
      </c>
      <c r="T40" s="6">
        <f t="shared" si="37"/>
        <v>0</v>
      </c>
      <c r="U40" s="6">
        <f t="shared" si="37"/>
        <v>0</v>
      </c>
      <c r="V40" s="6">
        <f t="shared" si="37"/>
        <v>0</v>
      </c>
      <c r="W40" s="6">
        <f t="shared" si="37"/>
        <v>0</v>
      </c>
      <c r="X40" s="6">
        <f t="shared" si="37"/>
        <v>0</v>
      </c>
      <c r="Y40" s="6">
        <f t="shared" si="37"/>
        <v>0</v>
      </c>
      <c r="Z40" s="6">
        <f t="shared" si="37"/>
        <v>0</v>
      </c>
      <c r="AA40" s="6">
        <f t="shared" si="37"/>
        <v>0</v>
      </c>
      <c r="AB40" s="6">
        <f t="shared" si="37"/>
        <v>0</v>
      </c>
      <c r="AC40" s="6">
        <f t="shared" si="37"/>
        <v>0</v>
      </c>
      <c r="AD40" s="6">
        <f t="shared" si="37"/>
        <v>0</v>
      </c>
      <c r="AE40" s="6">
        <f t="shared" si="37"/>
        <v>0</v>
      </c>
      <c r="AF40" s="6">
        <f t="shared" si="37"/>
        <v>0</v>
      </c>
      <c r="AG40" s="6">
        <f t="shared" si="37"/>
        <v>0</v>
      </c>
      <c r="AH40" s="6">
        <f t="shared" si="37"/>
        <v>0</v>
      </c>
      <c r="AI40" s="6">
        <f t="shared" si="37"/>
        <v>0</v>
      </c>
      <c r="AJ40" s="6">
        <f t="shared" si="37"/>
        <v>0</v>
      </c>
      <c r="AK40" s="6">
        <f t="shared" si="37"/>
        <v>0</v>
      </c>
      <c r="AL40" s="6">
        <f t="shared" si="37"/>
        <v>0</v>
      </c>
      <c r="AM40" s="6">
        <f t="shared" si="37"/>
        <v>0</v>
      </c>
      <c r="AN40" s="6">
        <f t="shared" si="37"/>
        <v>0</v>
      </c>
      <c r="AO40" s="6">
        <f t="shared" si="37"/>
        <v>0</v>
      </c>
      <c r="AP40" s="6">
        <f t="shared" si="37"/>
        <v>0</v>
      </c>
      <c r="AQ40" s="6">
        <f t="shared" si="37"/>
        <v>0</v>
      </c>
      <c r="AR40" s="6">
        <f t="shared" si="37"/>
        <v>0</v>
      </c>
      <c r="AS40" s="6">
        <f t="shared" ref="AS40:BC40" si="38">AS42+AS44</f>
        <v>0</v>
      </c>
      <c r="AT40" s="6">
        <f t="shared" si="38"/>
        <v>0</v>
      </c>
      <c r="AU40" s="6">
        <f t="shared" si="38"/>
        <v>0</v>
      </c>
      <c r="AV40" s="6">
        <f t="shared" si="38"/>
        <v>0</v>
      </c>
      <c r="AW40" s="6">
        <f t="shared" si="38"/>
        <v>0</v>
      </c>
      <c r="AX40" s="6">
        <f t="shared" si="38"/>
        <v>0</v>
      </c>
      <c r="AY40" s="6">
        <f t="shared" si="38"/>
        <v>0</v>
      </c>
      <c r="AZ40" s="6">
        <f t="shared" si="38"/>
        <v>0</v>
      </c>
      <c r="BA40" s="6">
        <f t="shared" si="38"/>
        <v>0</v>
      </c>
      <c r="BB40" s="6">
        <f t="shared" si="38"/>
        <v>0</v>
      </c>
      <c r="BC40" s="6">
        <f t="shared" si="38"/>
        <v>0</v>
      </c>
      <c r="BD40" s="6">
        <f t="shared" si="6"/>
        <v>0</v>
      </c>
    </row>
    <row r="41" spans="1:56" ht="15.6">
      <c r="A41" s="128" t="s">
        <v>121</v>
      </c>
      <c r="B41" s="129" t="s">
        <v>74</v>
      </c>
      <c r="C41" s="76" t="s">
        <v>92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11"/>
      <c r="U41" s="61">
        <v>0</v>
      </c>
      <c r="V41" s="61">
        <v>0</v>
      </c>
      <c r="W41" s="11">
        <v>14</v>
      </c>
      <c r="X41" s="11">
        <v>14</v>
      </c>
      <c r="Y41" s="11">
        <v>14</v>
      </c>
      <c r="Z41" s="11">
        <v>14</v>
      </c>
      <c r="AA41" s="11">
        <v>16</v>
      </c>
      <c r="AB41" s="11">
        <v>16</v>
      </c>
      <c r="AC41" s="11">
        <v>16</v>
      </c>
      <c r="AD41" s="11">
        <v>12</v>
      </c>
      <c r="AE41" s="11">
        <v>12</v>
      </c>
      <c r="AF41" s="11"/>
      <c r="AG41" s="11"/>
      <c r="AH41" s="11"/>
      <c r="AI41" s="11"/>
      <c r="AJ41" s="11">
        <v>4</v>
      </c>
      <c r="AK41" s="11">
        <v>6</v>
      </c>
      <c r="AL41" s="11">
        <v>4</v>
      </c>
      <c r="AM41" s="11">
        <v>4</v>
      </c>
      <c r="AN41" s="11">
        <v>12</v>
      </c>
      <c r="AO41" s="11">
        <v>12</v>
      </c>
      <c r="AP41" s="11"/>
      <c r="AQ41" s="8"/>
      <c r="AR41" s="8"/>
      <c r="AS41" s="8"/>
      <c r="AT41" s="8"/>
      <c r="AU41" s="69"/>
      <c r="AV41" s="69">
        <v>0</v>
      </c>
      <c r="AW41" s="69">
        <v>0</v>
      </c>
      <c r="AX41" s="69">
        <v>0</v>
      </c>
      <c r="AY41" s="69">
        <v>0</v>
      </c>
      <c r="AZ41" s="69">
        <v>0</v>
      </c>
      <c r="BA41" s="69">
        <v>0</v>
      </c>
      <c r="BB41" s="69">
        <v>0</v>
      </c>
      <c r="BC41" s="69">
        <v>0</v>
      </c>
      <c r="BD41" s="6">
        <f t="shared" si="6"/>
        <v>170</v>
      </c>
    </row>
    <row r="42" spans="1:56" ht="15.6">
      <c r="A42" s="128"/>
      <c r="B42" s="130"/>
      <c r="C42" s="76" t="s">
        <v>91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61">
        <v>0</v>
      </c>
      <c r="V42" s="61">
        <v>0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69"/>
      <c r="AV42" s="69">
        <v>0</v>
      </c>
      <c r="AW42" s="69">
        <v>0</v>
      </c>
      <c r="AX42" s="69">
        <v>0</v>
      </c>
      <c r="AY42" s="69">
        <v>0</v>
      </c>
      <c r="AZ42" s="69">
        <v>0</v>
      </c>
      <c r="BA42" s="69">
        <v>0</v>
      </c>
      <c r="BB42" s="69">
        <v>0</v>
      </c>
      <c r="BC42" s="69">
        <v>0</v>
      </c>
      <c r="BD42" s="6">
        <f t="shared" si="6"/>
        <v>0</v>
      </c>
    </row>
    <row r="43" spans="1:56" ht="15.75" customHeight="1">
      <c r="A43" s="128" t="s">
        <v>159</v>
      </c>
      <c r="B43" s="111" t="s">
        <v>67</v>
      </c>
      <c r="C43" s="76" t="s">
        <v>92</v>
      </c>
      <c r="D43" s="69">
        <v>4</v>
      </c>
      <c r="E43" s="69">
        <v>4</v>
      </c>
      <c r="F43" s="69">
        <v>4</v>
      </c>
      <c r="G43" s="69">
        <v>4</v>
      </c>
      <c r="H43" s="69">
        <v>4</v>
      </c>
      <c r="I43" s="69">
        <v>4</v>
      </c>
      <c r="J43" s="69">
        <v>4</v>
      </c>
      <c r="K43" s="69">
        <v>6</v>
      </c>
      <c r="L43" s="69">
        <v>6</v>
      </c>
      <c r="M43" s="69"/>
      <c r="N43" s="69"/>
      <c r="O43" s="69">
        <v>6</v>
      </c>
      <c r="P43" s="69">
        <v>12</v>
      </c>
      <c r="Q43" s="69">
        <v>4</v>
      </c>
      <c r="R43" s="69">
        <v>4</v>
      </c>
      <c r="S43" s="69">
        <v>4</v>
      </c>
      <c r="T43" s="69"/>
      <c r="U43" s="61">
        <v>0</v>
      </c>
      <c r="V43" s="61">
        <v>0</v>
      </c>
      <c r="W43" s="69">
        <v>8</v>
      </c>
      <c r="X43" s="69">
        <v>8</v>
      </c>
      <c r="Y43" s="69">
        <v>8</v>
      </c>
      <c r="Z43" s="69">
        <v>8</v>
      </c>
      <c r="AA43" s="69">
        <v>8</v>
      </c>
      <c r="AB43" s="69">
        <v>10</v>
      </c>
      <c r="AC43" s="79">
        <v>10</v>
      </c>
      <c r="AD43" s="79">
        <v>10</v>
      </c>
      <c r="AE43" s="79">
        <v>10</v>
      </c>
      <c r="AF43" s="69"/>
      <c r="AG43" s="69"/>
      <c r="AH43" s="69"/>
      <c r="AI43" s="69"/>
      <c r="AJ43" s="69">
        <v>4</v>
      </c>
      <c r="AK43" s="69">
        <v>4</v>
      </c>
      <c r="AL43" s="71">
        <v>4</v>
      </c>
      <c r="AM43" s="71">
        <v>4</v>
      </c>
      <c r="AN43" s="71">
        <v>4</v>
      </c>
      <c r="AO43" s="71">
        <v>4</v>
      </c>
      <c r="AP43" s="69"/>
      <c r="AQ43" s="69"/>
      <c r="AR43" s="69"/>
      <c r="AS43" s="69"/>
      <c r="AT43" s="69"/>
      <c r="AU43" s="69"/>
      <c r="AV43" s="69">
        <v>0</v>
      </c>
      <c r="AW43" s="69">
        <v>0</v>
      </c>
      <c r="AX43" s="69">
        <v>0</v>
      </c>
      <c r="AY43" s="69">
        <v>0</v>
      </c>
      <c r="AZ43" s="69">
        <v>0</v>
      </c>
      <c r="BA43" s="69">
        <v>0</v>
      </c>
      <c r="BB43" s="69">
        <v>0</v>
      </c>
      <c r="BC43" s="69">
        <v>0</v>
      </c>
      <c r="BD43" s="6">
        <f t="shared" si="6"/>
        <v>174</v>
      </c>
    </row>
    <row r="44" spans="1:56" ht="16.5" customHeight="1">
      <c r="A44" s="128"/>
      <c r="B44" s="112"/>
      <c r="C44" s="76" t="s">
        <v>91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1">
        <v>0</v>
      </c>
      <c r="V44" s="61">
        <v>0</v>
      </c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>
        <v>0</v>
      </c>
      <c r="AW44" s="69">
        <v>0</v>
      </c>
      <c r="AX44" s="69">
        <v>0</v>
      </c>
      <c r="AY44" s="69">
        <v>0</v>
      </c>
      <c r="AZ44" s="69">
        <v>0</v>
      </c>
      <c r="BA44" s="69">
        <v>0</v>
      </c>
      <c r="BB44" s="69">
        <v>0</v>
      </c>
      <c r="BC44" s="69">
        <v>0</v>
      </c>
      <c r="BD44" s="6">
        <f t="shared" si="6"/>
        <v>0</v>
      </c>
    </row>
    <row r="45" spans="1:56" ht="19.5" customHeight="1">
      <c r="A45" s="30" t="s">
        <v>123</v>
      </c>
      <c r="B45" s="53" t="s">
        <v>72</v>
      </c>
      <c r="C45" s="76" t="s">
        <v>92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1">
        <v>0</v>
      </c>
      <c r="V45" s="61">
        <v>0</v>
      </c>
      <c r="W45" s="69"/>
      <c r="X45" s="69"/>
      <c r="Y45" s="69"/>
      <c r="Z45" s="69"/>
      <c r="AA45" s="69"/>
      <c r="AB45" s="69"/>
      <c r="AC45" s="69"/>
      <c r="AD45" s="69"/>
      <c r="AE45" s="69"/>
      <c r="AF45" s="69">
        <v>36</v>
      </c>
      <c r="AG45" s="69">
        <v>36</v>
      </c>
      <c r="AH45" s="69">
        <v>36</v>
      </c>
      <c r="AI45" s="69">
        <v>36</v>
      </c>
      <c r="AJ45" s="69"/>
      <c r="AK45" s="69"/>
      <c r="AL45" s="42"/>
      <c r="AM45" s="69"/>
      <c r="AN45" s="69"/>
      <c r="AO45" s="69"/>
      <c r="AP45" s="69"/>
      <c r="AQ45" s="69"/>
      <c r="AR45" s="69"/>
      <c r="AS45" s="69"/>
      <c r="AT45" s="69"/>
      <c r="AU45" s="69"/>
      <c r="AV45" s="69">
        <v>0</v>
      </c>
      <c r="AW45" s="69">
        <v>0</v>
      </c>
      <c r="AX45" s="69">
        <v>0</v>
      </c>
      <c r="AY45" s="69">
        <v>0</v>
      </c>
      <c r="AZ45" s="69">
        <v>0</v>
      </c>
      <c r="BA45" s="69">
        <v>0</v>
      </c>
      <c r="BB45" s="69">
        <v>0</v>
      </c>
      <c r="BC45" s="69">
        <v>0</v>
      </c>
      <c r="BD45" s="6">
        <f t="shared" si="6"/>
        <v>144</v>
      </c>
    </row>
    <row r="46" spans="1:56" ht="34.5" customHeight="1">
      <c r="A46" s="7" t="s">
        <v>49</v>
      </c>
      <c r="B46" s="53" t="s">
        <v>47</v>
      </c>
      <c r="C46" s="76" t="s">
        <v>92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1">
        <v>0</v>
      </c>
      <c r="V46" s="61">
        <v>0</v>
      </c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42"/>
      <c r="AR46" s="69"/>
      <c r="AS46" s="69"/>
      <c r="AT46" s="69"/>
      <c r="AU46" s="69"/>
      <c r="AV46" s="69">
        <v>0</v>
      </c>
      <c r="AW46" s="69">
        <v>0</v>
      </c>
      <c r="AX46" s="69">
        <v>0</v>
      </c>
      <c r="AY46" s="69">
        <v>0</v>
      </c>
      <c r="AZ46" s="69">
        <v>0</v>
      </c>
      <c r="BA46" s="69">
        <v>0</v>
      </c>
      <c r="BB46" s="69">
        <v>0</v>
      </c>
      <c r="BC46" s="69">
        <v>0</v>
      </c>
      <c r="BD46" s="6">
        <f t="shared" si="6"/>
        <v>0</v>
      </c>
    </row>
    <row r="47" spans="1:56" ht="19.5" customHeight="1">
      <c r="A47" s="120" t="s">
        <v>60</v>
      </c>
      <c r="B47" s="121"/>
      <c r="C47" s="122"/>
      <c r="D47" s="6">
        <f t="shared" ref="D47:AI47" si="39">D7+D19+D15</f>
        <v>36</v>
      </c>
      <c r="E47" s="6">
        <f t="shared" si="39"/>
        <v>36</v>
      </c>
      <c r="F47" s="6">
        <f t="shared" si="39"/>
        <v>36</v>
      </c>
      <c r="G47" s="6">
        <f t="shared" si="39"/>
        <v>36</v>
      </c>
      <c r="H47" s="6">
        <f t="shared" si="39"/>
        <v>36</v>
      </c>
      <c r="I47" s="6">
        <f t="shared" si="39"/>
        <v>36</v>
      </c>
      <c r="J47" s="6">
        <f t="shared" si="39"/>
        <v>36</v>
      </c>
      <c r="K47" s="6">
        <f t="shared" si="39"/>
        <v>36</v>
      </c>
      <c r="L47" s="6">
        <f t="shared" si="39"/>
        <v>36</v>
      </c>
      <c r="M47" s="6">
        <f t="shared" si="39"/>
        <v>36</v>
      </c>
      <c r="N47" s="6">
        <f t="shared" si="39"/>
        <v>36</v>
      </c>
      <c r="O47" s="6">
        <f t="shared" si="39"/>
        <v>36</v>
      </c>
      <c r="P47" s="6">
        <f t="shared" si="39"/>
        <v>36</v>
      </c>
      <c r="Q47" s="6">
        <f t="shared" si="39"/>
        <v>36</v>
      </c>
      <c r="R47" s="6">
        <f t="shared" si="39"/>
        <v>36</v>
      </c>
      <c r="S47" s="6">
        <f t="shared" si="39"/>
        <v>36</v>
      </c>
      <c r="T47" s="6">
        <f t="shared" si="39"/>
        <v>0</v>
      </c>
      <c r="U47" s="6">
        <f t="shared" si="39"/>
        <v>0</v>
      </c>
      <c r="V47" s="6">
        <f t="shared" si="39"/>
        <v>0</v>
      </c>
      <c r="W47" s="6">
        <f t="shared" si="39"/>
        <v>36</v>
      </c>
      <c r="X47" s="6">
        <f t="shared" si="39"/>
        <v>36</v>
      </c>
      <c r="Y47" s="6">
        <f t="shared" si="39"/>
        <v>36</v>
      </c>
      <c r="Z47" s="6">
        <f t="shared" si="39"/>
        <v>36</v>
      </c>
      <c r="AA47" s="6">
        <f t="shared" si="39"/>
        <v>36</v>
      </c>
      <c r="AB47" s="6">
        <f t="shared" si="39"/>
        <v>36</v>
      </c>
      <c r="AC47" s="6">
        <f t="shared" si="39"/>
        <v>36</v>
      </c>
      <c r="AD47" s="6">
        <f t="shared" si="39"/>
        <v>36</v>
      </c>
      <c r="AE47" s="6">
        <f t="shared" si="39"/>
        <v>36</v>
      </c>
      <c r="AF47" s="6">
        <f t="shared" si="39"/>
        <v>36</v>
      </c>
      <c r="AG47" s="6">
        <f t="shared" si="39"/>
        <v>36</v>
      </c>
      <c r="AH47" s="6">
        <f t="shared" si="39"/>
        <v>36</v>
      </c>
      <c r="AI47" s="6">
        <f t="shared" si="39"/>
        <v>36</v>
      </c>
      <c r="AJ47" s="6">
        <f t="shared" ref="AJ47:BD47" si="40">AJ7+AJ19+AJ15</f>
        <v>36</v>
      </c>
      <c r="AK47" s="6">
        <f t="shared" si="40"/>
        <v>36</v>
      </c>
      <c r="AL47" s="6">
        <f t="shared" si="40"/>
        <v>36</v>
      </c>
      <c r="AM47" s="6">
        <f t="shared" si="40"/>
        <v>36</v>
      </c>
      <c r="AN47" s="6">
        <f t="shared" si="40"/>
        <v>36</v>
      </c>
      <c r="AO47" s="6">
        <f t="shared" si="40"/>
        <v>36</v>
      </c>
      <c r="AP47" s="6">
        <f t="shared" si="40"/>
        <v>12</v>
      </c>
      <c r="AQ47" s="6">
        <f t="shared" si="40"/>
        <v>36</v>
      </c>
      <c r="AR47" s="6">
        <f t="shared" si="40"/>
        <v>36</v>
      </c>
      <c r="AS47" s="6">
        <f t="shared" si="40"/>
        <v>36</v>
      </c>
      <c r="AT47" s="6">
        <f t="shared" si="40"/>
        <v>36</v>
      </c>
      <c r="AU47" s="6">
        <f t="shared" si="40"/>
        <v>24</v>
      </c>
      <c r="AV47" s="6">
        <f t="shared" si="40"/>
        <v>0</v>
      </c>
      <c r="AW47" s="6">
        <f t="shared" si="40"/>
        <v>0</v>
      </c>
      <c r="AX47" s="6">
        <f t="shared" si="40"/>
        <v>0</v>
      </c>
      <c r="AY47" s="6">
        <f t="shared" si="40"/>
        <v>0</v>
      </c>
      <c r="AZ47" s="6">
        <f t="shared" si="40"/>
        <v>0</v>
      </c>
      <c r="BA47" s="6">
        <f t="shared" si="40"/>
        <v>0</v>
      </c>
      <c r="BB47" s="6">
        <f t="shared" si="40"/>
        <v>0</v>
      </c>
      <c r="BC47" s="6">
        <f t="shared" si="40"/>
        <v>0</v>
      </c>
      <c r="BD47" s="6">
        <f t="shared" si="40"/>
        <v>1440</v>
      </c>
    </row>
    <row r="48" spans="1:56" ht="20.25" customHeight="1">
      <c r="A48" s="82" t="s">
        <v>11</v>
      </c>
      <c r="B48" s="83"/>
      <c r="C48" s="84"/>
      <c r="D48" s="6">
        <f>D47</f>
        <v>36</v>
      </c>
      <c r="E48" s="6">
        <f t="shared" ref="E48:BD48" si="41">E47</f>
        <v>36</v>
      </c>
      <c r="F48" s="6">
        <f t="shared" si="41"/>
        <v>36</v>
      </c>
      <c r="G48" s="6">
        <f t="shared" si="41"/>
        <v>36</v>
      </c>
      <c r="H48" s="6">
        <f t="shared" si="41"/>
        <v>36</v>
      </c>
      <c r="I48" s="6">
        <f t="shared" si="41"/>
        <v>36</v>
      </c>
      <c r="J48" s="6">
        <f t="shared" si="41"/>
        <v>36</v>
      </c>
      <c r="K48" s="6">
        <f t="shared" si="41"/>
        <v>36</v>
      </c>
      <c r="L48" s="6">
        <f t="shared" si="41"/>
        <v>36</v>
      </c>
      <c r="M48" s="6">
        <f t="shared" si="41"/>
        <v>36</v>
      </c>
      <c r="N48" s="6">
        <f t="shared" si="41"/>
        <v>36</v>
      </c>
      <c r="O48" s="6">
        <f t="shared" si="41"/>
        <v>36</v>
      </c>
      <c r="P48" s="6">
        <f t="shared" si="41"/>
        <v>36</v>
      </c>
      <c r="Q48" s="6">
        <f t="shared" si="41"/>
        <v>36</v>
      </c>
      <c r="R48" s="6">
        <f t="shared" si="41"/>
        <v>36</v>
      </c>
      <c r="S48" s="6">
        <f t="shared" si="41"/>
        <v>36</v>
      </c>
      <c r="T48" s="6">
        <f t="shared" si="41"/>
        <v>0</v>
      </c>
      <c r="U48" s="6">
        <f t="shared" si="41"/>
        <v>0</v>
      </c>
      <c r="V48" s="6">
        <f t="shared" si="41"/>
        <v>0</v>
      </c>
      <c r="W48" s="6">
        <f t="shared" si="41"/>
        <v>36</v>
      </c>
      <c r="X48" s="6">
        <f t="shared" si="41"/>
        <v>36</v>
      </c>
      <c r="Y48" s="6">
        <f t="shared" si="41"/>
        <v>36</v>
      </c>
      <c r="Z48" s="6">
        <f t="shared" si="41"/>
        <v>36</v>
      </c>
      <c r="AA48" s="6">
        <f t="shared" si="41"/>
        <v>36</v>
      </c>
      <c r="AB48" s="6">
        <f t="shared" si="41"/>
        <v>36</v>
      </c>
      <c r="AC48" s="6">
        <f t="shared" si="41"/>
        <v>36</v>
      </c>
      <c r="AD48" s="6">
        <f t="shared" si="41"/>
        <v>36</v>
      </c>
      <c r="AE48" s="6">
        <f t="shared" si="41"/>
        <v>36</v>
      </c>
      <c r="AF48" s="6">
        <f t="shared" si="41"/>
        <v>36</v>
      </c>
      <c r="AG48" s="6">
        <f t="shared" si="41"/>
        <v>36</v>
      </c>
      <c r="AH48" s="6">
        <f t="shared" si="41"/>
        <v>36</v>
      </c>
      <c r="AI48" s="6">
        <f t="shared" si="41"/>
        <v>36</v>
      </c>
      <c r="AJ48" s="6">
        <f t="shared" si="41"/>
        <v>36</v>
      </c>
      <c r="AK48" s="6">
        <f t="shared" si="41"/>
        <v>36</v>
      </c>
      <c r="AL48" s="6">
        <f t="shared" si="41"/>
        <v>36</v>
      </c>
      <c r="AM48" s="6">
        <f t="shared" si="41"/>
        <v>36</v>
      </c>
      <c r="AN48" s="6">
        <f t="shared" si="41"/>
        <v>36</v>
      </c>
      <c r="AO48" s="6">
        <f t="shared" si="41"/>
        <v>36</v>
      </c>
      <c r="AP48" s="6">
        <f t="shared" si="41"/>
        <v>12</v>
      </c>
      <c r="AQ48" s="6">
        <f t="shared" si="41"/>
        <v>36</v>
      </c>
      <c r="AR48" s="6">
        <f t="shared" si="41"/>
        <v>36</v>
      </c>
      <c r="AS48" s="6">
        <f t="shared" si="41"/>
        <v>36</v>
      </c>
      <c r="AT48" s="6">
        <f t="shared" si="41"/>
        <v>36</v>
      </c>
      <c r="AU48" s="6">
        <f t="shared" si="41"/>
        <v>24</v>
      </c>
      <c r="AV48" s="6">
        <f t="shared" si="41"/>
        <v>0</v>
      </c>
      <c r="AW48" s="6">
        <f t="shared" si="41"/>
        <v>0</v>
      </c>
      <c r="AX48" s="6">
        <f t="shared" si="41"/>
        <v>0</v>
      </c>
      <c r="AY48" s="6">
        <f t="shared" si="41"/>
        <v>0</v>
      </c>
      <c r="AZ48" s="6">
        <f t="shared" si="41"/>
        <v>0</v>
      </c>
      <c r="BA48" s="6">
        <f t="shared" si="41"/>
        <v>0</v>
      </c>
      <c r="BB48" s="6">
        <f t="shared" si="41"/>
        <v>0</v>
      </c>
      <c r="BC48" s="6">
        <f t="shared" si="41"/>
        <v>0</v>
      </c>
      <c r="BD48" s="6">
        <f t="shared" si="41"/>
        <v>1440</v>
      </c>
    </row>
    <row r="49" spans="3:57" ht="14.1" customHeight="1">
      <c r="C49" s="78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spans="3:57" ht="14.1" customHeight="1">
      <c r="C50" s="78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spans="3:57" ht="14.1" customHeight="1">
      <c r="C51" s="78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spans="3:57" ht="14.1" customHeight="1">
      <c r="C52" s="78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spans="3:57" ht="14.1" customHeight="1">
      <c r="C53" s="78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3:57" ht="14.1" customHeight="1">
      <c r="C54" s="78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3:57" ht="14.1" customHeight="1">
      <c r="C55" s="78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spans="3:57" ht="14.1" customHeight="1">
      <c r="C56" s="78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3:57" ht="14.1" customHeight="1">
      <c r="C57" s="78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spans="3:57" ht="14.1" customHeight="1">
      <c r="C58" s="78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3:57" ht="14.1" customHeight="1">
      <c r="C59" s="78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3:57" ht="14.1" customHeight="1">
      <c r="C60" s="78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3:57" ht="14.1" customHeight="1">
      <c r="C61" s="78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spans="3:57" ht="14.1" customHeight="1">
      <c r="C62" s="78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spans="3:57" ht="14.1" customHeight="1">
      <c r="C63" s="78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spans="3:57" ht="14.1" customHeight="1">
      <c r="C64" s="78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spans="3:57" ht="14.1" customHeight="1">
      <c r="C65" s="78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spans="3:57" ht="14.1" customHeight="1">
      <c r="C66" s="78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spans="3:57" ht="14.1" customHeight="1">
      <c r="C67" s="78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spans="3:57" ht="14.1" customHeight="1">
      <c r="C68" s="78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spans="3:57" ht="14.1" customHeight="1">
      <c r="C69" s="78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spans="3:57" ht="14.1" customHeight="1">
      <c r="C70" s="78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spans="3:57" ht="14.1" customHeight="1">
      <c r="C71" s="78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spans="3:57" ht="14.1" customHeight="1">
      <c r="C72" s="78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spans="3:57" ht="14.1" customHeight="1">
      <c r="C73" s="78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spans="3:57" ht="14.1" customHeight="1">
      <c r="C74" s="78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spans="3:57" ht="14.1" customHeight="1">
      <c r="C75" s="78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spans="3:57" ht="14.1" customHeight="1">
      <c r="C76" s="78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spans="3:57" ht="14.1" customHeight="1">
      <c r="C77" s="78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spans="3:57" ht="14.1" customHeight="1">
      <c r="C78" s="78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spans="3:57" ht="14.1" customHeight="1">
      <c r="C79" s="78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spans="3:57" ht="14.1" customHeight="1">
      <c r="C80" s="78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spans="3:57" ht="14.1" customHeight="1">
      <c r="C81" s="78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spans="3:57" ht="14.1" customHeight="1">
      <c r="C82" s="78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spans="3:57" ht="14.1" customHeight="1">
      <c r="C83" s="78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spans="3:57" ht="14.1" customHeight="1">
      <c r="C84" s="78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spans="3:57" ht="14.1" customHeight="1">
      <c r="C85" s="78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spans="3:57" ht="14.1" customHeight="1">
      <c r="C86" s="78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spans="3:57" ht="14.1" customHeight="1">
      <c r="C87" s="78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spans="3:57" ht="14.1" customHeight="1">
      <c r="C88" s="78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spans="3:57" ht="14.1" customHeight="1">
      <c r="C89" s="78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spans="3:57" ht="14.1" customHeight="1">
      <c r="C90" s="78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spans="3:57" ht="14.1" customHeight="1">
      <c r="C91" s="78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spans="3:57" ht="14.1" customHeight="1">
      <c r="C92" s="78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spans="3:57" ht="14.1" customHeight="1">
      <c r="C93" s="78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spans="3:57" ht="14.1" customHeight="1">
      <c r="C94" s="78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spans="3:57" ht="14.1" customHeight="1">
      <c r="C95" s="78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spans="3:57" ht="14.1" customHeight="1">
      <c r="C96" s="78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spans="3:57" ht="14.1" customHeight="1">
      <c r="C97" s="78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spans="3:57" ht="14.1" customHeight="1">
      <c r="C98" s="78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spans="3:57" ht="14.1" customHeight="1">
      <c r="C99" s="78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spans="3:57" ht="14.1" customHeight="1">
      <c r="C100" s="78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spans="3:57" ht="14.1" customHeight="1">
      <c r="C101" s="78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spans="3:57" ht="14.1" customHeight="1">
      <c r="C102" s="78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spans="3:57" ht="14.1" customHeight="1">
      <c r="C103" s="78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spans="3:57" ht="14.1" customHeight="1">
      <c r="C104" s="78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spans="3:57" ht="14.1" customHeight="1">
      <c r="C105" s="78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spans="3:57" ht="14.1" customHeight="1">
      <c r="C106" s="78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spans="3:57" ht="14.1" customHeight="1">
      <c r="C107" s="78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spans="3:57" ht="14.1" customHeight="1">
      <c r="C108" s="78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spans="3:57" ht="14.1" customHeight="1">
      <c r="C109" s="78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spans="3:57" ht="14.1" customHeight="1">
      <c r="C110" s="78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spans="3:57" ht="14.1" customHeight="1">
      <c r="C111" s="78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spans="3:57" ht="14.1" customHeight="1">
      <c r="C112" s="78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spans="3:57" ht="14.1" customHeight="1">
      <c r="C113" s="78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spans="3:57" ht="14.1" customHeight="1">
      <c r="C114" s="78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spans="3:57" ht="14.1" customHeight="1">
      <c r="C115" s="78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spans="3:57" ht="14.1" customHeight="1">
      <c r="C116" s="78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spans="3:57" ht="14.1" customHeight="1">
      <c r="C117" s="78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spans="3:57" ht="14.1" customHeight="1">
      <c r="C118" s="78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spans="3:57" ht="14.1" customHeight="1">
      <c r="C119" s="78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spans="3:57" ht="14.1" customHeight="1">
      <c r="C120" s="78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spans="3:57" ht="14.1" customHeight="1">
      <c r="C121" s="78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spans="3:57" ht="14.1" customHeight="1">
      <c r="C122" s="78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spans="3:57" ht="14.1" customHeight="1">
      <c r="C123" s="78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spans="3:57" ht="14.1" customHeight="1">
      <c r="C124" s="78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spans="3:57" ht="14.1" customHeight="1">
      <c r="C125" s="78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spans="3:57" ht="14.1" customHeight="1">
      <c r="C126" s="78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spans="3:57" ht="14.1" customHeight="1">
      <c r="C127" s="78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spans="3:57" ht="14.1" customHeight="1">
      <c r="C128" s="78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spans="3:57" ht="14.1" customHeight="1">
      <c r="C129" s="78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spans="3:57" ht="14.1" customHeight="1">
      <c r="C130" s="78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spans="3:57" ht="14.1" customHeight="1">
      <c r="C131" s="78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spans="3:57" ht="14.1" customHeight="1">
      <c r="C132" s="78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spans="3:57" ht="14.1" customHeight="1">
      <c r="C133" s="78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spans="3:57" ht="14.1" customHeight="1">
      <c r="C134" s="78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spans="3:57" ht="14.1" customHeight="1">
      <c r="C135" s="78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spans="3:57" ht="14.1" customHeight="1">
      <c r="C136" s="78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spans="3:57" ht="14.1" customHeight="1">
      <c r="C137" s="78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spans="3:57" ht="14.1" customHeight="1">
      <c r="C138" s="78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spans="3:57" ht="14.1" customHeight="1">
      <c r="C139" s="78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spans="3:57" ht="14.1" customHeight="1">
      <c r="C140" s="78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spans="3:57" ht="14.1" customHeight="1">
      <c r="C141" s="78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spans="3:57" ht="14.1" customHeight="1">
      <c r="C142" s="78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spans="3:57" ht="14.1" customHeight="1">
      <c r="C143" s="78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spans="3:57" ht="14.1" customHeight="1">
      <c r="C144" s="78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spans="3:57" ht="14.1" customHeight="1">
      <c r="C145" s="78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spans="3:57" ht="14.1" customHeight="1">
      <c r="C146" s="78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spans="3:57" ht="14.1" customHeight="1">
      <c r="C147" s="78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spans="3:57" ht="14.1" customHeight="1">
      <c r="C148" s="78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spans="3:57" ht="14.1" customHeight="1">
      <c r="C149" s="78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spans="3:57" ht="14.1" customHeight="1">
      <c r="C150" s="78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spans="3:57" ht="14.1" customHeight="1">
      <c r="C151" s="78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spans="3:57" ht="14.1" customHeight="1">
      <c r="C152" s="78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spans="3:57" ht="14.1" customHeight="1">
      <c r="C153" s="78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spans="3:57" ht="14.1" customHeight="1">
      <c r="C154" s="78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spans="3:57" ht="14.1" customHeight="1">
      <c r="C155" s="78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spans="3:57" ht="14.1" customHeight="1">
      <c r="C156" s="78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spans="3:57" ht="14.1" customHeight="1">
      <c r="C157" s="78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spans="3:57" ht="14.1" customHeight="1">
      <c r="C158" s="78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spans="3:57" ht="14.1" customHeight="1">
      <c r="C159" s="78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spans="3:57" ht="14.1" customHeight="1">
      <c r="C160" s="78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spans="3:57" ht="14.1" customHeight="1">
      <c r="C161" s="78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spans="3:57" ht="14.1" customHeight="1">
      <c r="C162" s="78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spans="3:57" ht="14.1" customHeight="1">
      <c r="C163" s="78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spans="3:57" ht="14.1" customHeight="1">
      <c r="C164" s="78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spans="3:57" ht="14.1" customHeight="1">
      <c r="C165" s="78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spans="3:57" ht="14.1" customHeight="1">
      <c r="C166" s="78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spans="3:57" ht="14.1" customHeight="1">
      <c r="C167" s="78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spans="3:57" ht="14.1" customHeight="1">
      <c r="C168" s="78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spans="3:57" ht="14.1" customHeight="1">
      <c r="C169" s="78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spans="3:57" ht="14.1" customHeight="1">
      <c r="C170" s="78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spans="3:57" ht="14.1" customHeight="1">
      <c r="C171" s="78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spans="3:57" ht="14.1" customHeight="1">
      <c r="C172" s="78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spans="3:57" ht="14.1" customHeight="1">
      <c r="C173" s="78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spans="3:57" ht="14.1" customHeight="1">
      <c r="C174" s="78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spans="3:57" ht="14.1" customHeight="1">
      <c r="C175" s="78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spans="3:57" ht="14.1" customHeight="1">
      <c r="C176" s="78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spans="3:57" ht="14.1" customHeight="1">
      <c r="C177" s="78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spans="3:57" ht="14.1" customHeight="1">
      <c r="C178" s="78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spans="3:57" ht="14.1" customHeight="1">
      <c r="C179" s="78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spans="3:57" ht="14.1" customHeight="1">
      <c r="C180" s="78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spans="3:57" ht="14.1" customHeight="1">
      <c r="C181" s="78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spans="3:57" ht="14.1" customHeight="1">
      <c r="C182" s="78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spans="3:57" ht="14.1" customHeight="1">
      <c r="C183" s="78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spans="3:57" ht="14.1" customHeight="1">
      <c r="C184" s="78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spans="3:57" ht="14.1" customHeight="1">
      <c r="C185" s="78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spans="3:57" ht="14.1" customHeight="1">
      <c r="C186" s="78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spans="3:57" ht="14.1" customHeight="1">
      <c r="C187" s="78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spans="3:57" ht="14.1" customHeight="1">
      <c r="C188" s="78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spans="3:57" ht="14.1" customHeight="1">
      <c r="C189" s="78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spans="3:57" ht="14.1" customHeight="1">
      <c r="C190" s="78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spans="3:57" ht="14.1" customHeight="1">
      <c r="C191" s="78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spans="3:57" ht="14.1" customHeight="1">
      <c r="C192" s="78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spans="3:57" ht="14.1" customHeight="1">
      <c r="C193" s="78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3:57" ht="14.1" customHeight="1">
      <c r="C194" s="78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3:57" ht="14.1" customHeight="1">
      <c r="C195" s="78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3:57" ht="14.1" customHeight="1">
      <c r="C196" s="78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3:57" ht="14.1" customHeight="1">
      <c r="C197" s="78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3:57" ht="14.1" customHeight="1">
      <c r="C198" s="78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3:57" ht="14.1" customHeight="1">
      <c r="C199" s="78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3:57" ht="14.1" customHeight="1">
      <c r="C200" s="78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3:57" ht="14.1" customHeight="1">
      <c r="C201" s="78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3:57" ht="14.1" customHeight="1">
      <c r="C202" s="78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3:57" ht="14.1" customHeight="1">
      <c r="C203" s="78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3:57" ht="14.1" customHeight="1">
      <c r="C204" s="78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spans="3:57" ht="14.1" customHeight="1">
      <c r="C205" s="78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spans="3:57" ht="14.1" customHeight="1">
      <c r="C206" s="78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spans="3:57" ht="14.1" customHeight="1">
      <c r="C207" s="78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spans="3:57" ht="14.1" customHeight="1">
      <c r="C208" s="78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spans="3:57" ht="14.1" customHeight="1">
      <c r="C209" s="78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spans="3:57" ht="14.1" customHeight="1">
      <c r="C210" s="78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spans="3:57" ht="14.1" customHeight="1">
      <c r="C211" s="78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spans="3:57" ht="14.1" customHeight="1">
      <c r="C212" s="78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spans="3:57" ht="14.1" customHeight="1">
      <c r="C213" s="78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spans="3:57" ht="14.1" customHeight="1">
      <c r="C214" s="78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spans="3:57" ht="14.1" customHeight="1">
      <c r="C215" s="78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spans="3:57" ht="14.1" customHeight="1">
      <c r="C216" s="78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spans="3:57" ht="14.1" customHeight="1">
      <c r="C217" s="78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spans="3:57" ht="14.1" customHeight="1">
      <c r="C218" s="78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spans="3:57" ht="14.1" customHeight="1">
      <c r="C219" s="78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spans="3:57" ht="14.1" customHeight="1">
      <c r="C220" s="78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spans="3:57" ht="14.1" customHeight="1">
      <c r="C221" s="78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spans="3:57" ht="14.1" customHeight="1">
      <c r="C222" s="78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spans="3:57" ht="14.1" customHeight="1">
      <c r="C223" s="78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spans="3:57" ht="14.1" customHeight="1">
      <c r="C224" s="78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spans="3:57" ht="14.1" customHeight="1">
      <c r="C225" s="78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spans="3:57" ht="14.1" customHeight="1">
      <c r="C226" s="78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spans="3:57" ht="14.1" customHeight="1">
      <c r="C227" s="78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spans="3:57" ht="14.1" customHeight="1">
      <c r="C228" s="78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spans="3:57" ht="14.1" customHeight="1">
      <c r="C229" s="78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</row>
    <row r="230" spans="3:57" ht="14.1" customHeight="1">
      <c r="C230" s="78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</row>
    <row r="231" spans="3:57" ht="14.1" customHeight="1">
      <c r="C231" s="78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</row>
    <row r="232" spans="3:57" ht="14.1" customHeight="1">
      <c r="C232" s="78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</row>
    <row r="233" spans="3:57" ht="14.1" customHeight="1">
      <c r="C233" s="78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</row>
    <row r="234" spans="3:57" ht="14.1" customHeight="1">
      <c r="C234" s="78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</row>
    <row r="235" spans="3:57" ht="14.1" customHeight="1">
      <c r="C235" s="78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</row>
    <row r="236" spans="3:57" ht="14.1" customHeight="1">
      <c r="C236" s="78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</row>
    <row r="237" spans="3:57" ht="14.1" customHeight="1">
      <c r="C237" s="78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</row>
    <row r="238" spans="3:57" ht="14.1" customHeight="1">
      <c r="C238" s="78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</row>
    <row r="239" spans="3:57" ht="14.1" customHeight="1">
      <c r="C239" s="78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</row>
    <row r="240" spans="3:57" ht="14.1" customHeight="1">
      <c r="C240" s="78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</row>
    <row r="241" spans="3:57" ht="14.1" customHeight="1">
      <c r="C241" s="78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</row>
    <row r="242" spans="3:57" ht="14.1" customHeight="1">
      <c r="C242" s="78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</row>
    <row r="243" spans="3:57" ht="14.1" customHeight="1">
      <c r="C243" s="78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</row>
    <row r="244" spans="3:57" ht="14.1" customHeight="1">
      <c r="C244" s="78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</row>
    <row r="245" spans="3:57" ht="14.1" customHeight="1">
      <c r="C245" s="78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</row>
    <row r="246" spans="3:57" ht="14.1" customHeight="1">
      <c r="C246" s="78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</row>
    <row r="247" spans="3:57" ht="14.1" customHeight="1">
      <c r="C247" s="78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</row>
    <row r="248" spans="3:57" ht="14.1" customHeight="1">
      <c r="C248" s="78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</row>
    <row r="249" spans="3:57" ht="14.1" customHeight="1">
      <c r="C249" s="78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</row>
    <row r="250" spans="3:57" ht="14.1" customHeight="1">
      <c r="C250" s="78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</row>
    <row r="251" spans="3:57" ht="14.1" customHeight="1">
      <c r="C251" s="78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</row>
    <row r="252" spans="3:57" ht="14.1" customHeight="1">
      <c r="C252" s="78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</row>
    <row r="253" spans="3:57" ht="14.1" customHeight="1">
      <c r="C253" s="78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</row>
    <row r="254" spans="3:57" ht="14.1" customHeight="1">
      <c r="C254" s="78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</row>
    <row r="255" spans="3:57" ht="14.1" customHeight="1">
      <c r="C255" s="78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</row>
    <row r="256" spans="3:57" ht="14.1" customHeight="1">
      <c r="C256" s="78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</row>
    <row r="257" spans="3:57" ht="14.1" customHeight="1">
      <c r="C257" s="78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</row>
    <row r="258" spans="3:57" ht="14.1" customHeight="1">
      <c r="C258" s="78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</row>
    <row r="259" spans="3:57" ht="14.1" customHeight="1">
      <c r="C259" s="78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</row>
    <row r="260" spans="3:57" ht="14.1" customHeight="1">
      <c r="C260" s="78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</row>
    <row r="261" spans="3:57" ht="14.1" customHeight="1">
      <c r="C261" s="78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</row>
    <row r="262" spans="3:57" ht="14.1" customHeight="1">
      <c r="C262" s="78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</row>
    <row r="263" spans="3:57" ht="14.1" customHeight="1">
      <c r="C263" s="78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</row>
    <row r="264" spans="3:57" ht="14.1" customHeight="1">
      <c r="C264" s="78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</row>
    <row r="265" spans="3:57" ht="14.1" customHeight="1">
      <c r="C265" s="78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</row>
    <row r="266" spans="3:57" ht="14.1" customHeight="1">
      <c r="C266" s="78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</row>
    <row r="267" spans="3:57" ht="14.1" customHeight="1">
      <c r="C267" s="78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</row>
    <row r="268" spans="3:57" ht="14.1" customHeight="1">
      <c r="C268" s="78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</row>
    <row r="269" spans="3:57" ht="14.1" customHeight="1">
      <c r="C269" s="78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</row>
    <row r="270" spans="3:57" ht="14.1" customHeight="1">
      <c r="C270" s="78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</row>
    <row r="271" spans="3:57" ht="14.1" customHeight="1">
      <c r="C271" s="78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</row>
    <row r="272" spans="3:57" ht="14.1" customHeight="1">
      <c r="C272" s="78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</row>
    <row r="273" spans="3:57" ht="14.1" customHeight="1">
      <c r="C273" s="78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</row>
    <row r="274" spans="3:57" ht="14.1" customHeight="1">
      <c r="C274" s="78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</row>
    <row r="275" spans="3:57" ht="14.1" customHeight="1">
      <c r="C275" s="78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</row>
    <row r="276" spans="3:57" ht="14.1" customHeight="1">
      <c r="C276" s="78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</row>
    <row r="277" spans="3:57" ht="14.1" customHeight="1">
      <c r="C277" s="78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</row>
    <row r="278" spans="3:57" ht="14.1" customHeight="1">
      <c r="C278" s="78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</row>
    <row r="279" spans="3:57" ht="14.1" customHeight="1">
      <c r="C279" s="78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</row>
    <row r="280" spans="3:57" ht="14.1" customHeight="1">
      <c r="C280" s="78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</row>
    <row r="281" spans="3:57" ht="14.1" customHeight="1">
      <c r="C281" s="78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</row>
    <row r="282" spans="3:57" ht="14.1" customHeight="1">
      <c r="C282" s="78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</row>
    <row r="283" spans="3:57" ht="14.1" customHeight="1">
      <c r="C283" s="78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</row>
    <row r="284" spans="3:57" ht="14.1" customHeight="1">
      <c r="C284" s="78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</row>
    <row r="285" spans="3:57" ht="14.1" customHeight="1">
      <c r="C285" s="78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</row>
    <row r="286" spans="3:57" ht="14.1" customHeight="1">
      <c r="C286" s="78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</row>
    <row r="287" spans="3:57" ht="14.1" customHeight="1">
      <c r="C287" s="78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</row>
    <row r="288" spans="3:57" ht="14.1" customHeight="1">
      <c r="C288" s="78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</row>
    <row r="289" spans="3:57" ht="14.1" customHeight="1">
      <c r="C289" s="78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</row>
    <row r="290" spans="3:57" ht="14.1" customHeight="1">
      <c r="C290" s="78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</row>
    <row r="291" spans="3:57" ht="14.1" customHeight="1">
      <c r="C291" s="78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</row>
    <row r="292" spans="3:57" ht="14.1" customHeight="1">
      <c r="C292" s="78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</row>
    <row r="293" spans="3:57" ht="14.1" customHeight="1">
      <c r="C293" s="78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</row>
    <row r="294" spans="3:57" ht="14.1" customHeight="1">
      <c r="C294" s="78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</row>
    <row r="295" spans="3:57" ht="14.1" customHeight="1">
      <c r="C295" s="78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</row>
    <row r="296" spans="3:57" ht="14.1" customHeight="1">
      <c r="C296" s="78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</row>
    <row r="297" spans="3:57" ht="14.1" customHeight="1">
      <c r="C297" s="78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</row>
    <row r="298" spans="3:57" ht="14.1" customHeight="1">
      <c r="C298" s="78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</row>
    <row r="299" spans="3:57" ht="14.1" customHeight="1">
      <c r="C299" s="78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</row>
    <row r="300" spans="3:57" ht="14.1" customHeight="1">
      <c r="C300" s="78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</row>
    <row r="301" spans="3:57" ht="14.1" customHeight="1">
      <c r="C301" s="78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</row>
    <row r="302" spans="3:57" ht="14.1" customHeight="1">
      <c r="C302" s="78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</row>
    <row r="303" spans="3:57" ht="14.1" customHeight="1">
      <c r="C303" s="78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</row>
    <row r="304" spans="3:57" ht="14.1" customHeight="1">
      <c r="C304" s="78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</row>
    <row r="305" spans="3:57" ht="14.1" customHeight="1">
      <c r="C305" s="78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</row>
    <row r="306" spans="3:57" ht="14.1" customHeight="1">
      <c r="C306" s="78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</row>
    <row r="307" spans="3:57" ht="14.1" customHeight="1">
      <c r="C307" s="78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</row>
    <row r="308" spans="3:57" ht="14.1" customHeight="1">
      <c r="C308" s="78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</row>
    <row r="309" spans="3:57" ht="14.1" customHeight="1">
      <c r="C309" s="78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</row>
    <row r="310" spans="3:57" ht="14.1" customHeight="1">
      <c r="C310" s="78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</row>
    <row r="311" spans="3:57" ht="14.1" customHeight="1">
      <c r="C311" s="78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</row>
    <row r="312" spans="3:57" ht="14.1" customHeight="1">
      <c r="C312" s="78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</row>
    <row r="313" spans="3:57" ht="14.1" customHeight="1">
      <c r="C313" s="78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</row>
    <row r="314" spans="3:57" ht="14.1" customHeight="1">
      <c r="C314" s="78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</row>
    <row r="315" spans="3:57" ht="14.1" customHeight="1">
      <c r="C315" s="78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</row>
    <row r="316" spans="3:57" ht="14.1" customHeight="1">
      <c r="C316" s="78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</row>
    <row r="317" spans="3:57" ht="14.1" customHeight="1">
      <c r="C317" s="78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</row>
    <row r="318" spans="3:57" ht="14.1" customHeight="1">
      <c r="C318" s="78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</row>
    <row r="319" spans="3:57" ht="14.1" customHeight="1">
      <c r="C319" s="78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</row>
    <row r="320" spans="3:57" ht="14.1" customHeight="1">
      <c r="C320" s="78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</row>
    <row r="321" spans="3:57" ht="14.1" customHeight="1">
      <c r="C321" s="78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</row>
    <row r="322" spans="3:57" ht="14.1" customHeight="1">
      <c r="C322" s="78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</row>
    <row r="323" spans="3:57" ht="14.1" customHeight="1">
      <c r="C323" s="78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</row>
    <row r="324" spans="3:57" ht="14.1" customHeight="1">
      <c r="C324" s="78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</row>
    <row r="325" spans="3:57" ht="14.1" customHeight="1">
      <c r="C325" s="78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</row>
    <row r="326" spans="3:57" ht="14.1" customHeight="1">
      <c r="C326" s="78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</row>
    <row r="327" spans="3:57" ht="14.1" customHeight="1">
      <c r="C327" s="78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</row>
    <row r="328" spans="3:57" ht="14.1" customHeight="1">
      <c r="C328" s="78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</row>
    <row r="329" spans="3:57" ht="14.1" customHeight="1">
      <c r="C329" s="78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</row>
    <row r="330" spans="3:57" ht="14.1" customHeight="1">
      <c r="C330" s="78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</row>
    <row r="331" spans="3:57" ht="14.1" customHeight="1">
      <c r="C331" s="78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</row>
    <row r="332" spans="3:57" ht="14.1" customHeight="1">
      <c r="C332" s="78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</row>
    <row r="333" spans="3:57" ht="14.1" customHeight="1">
      <c r="C333" s="78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</row>
    <row r="334" spans="3:57" ht="14.1" customHeight="1">
      <c r="C334" s="78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</row>
    <row r="335" spans="3:57" ht="14.1" customHeight="1">
      <c r="C335" s="78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</row>
    <row r="336" spans="3:57" ht="14.1" customHeight="1">
      <c r="C336" s="78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</row>
    <row r="337" spans="3:57" ht="14.1" customHeight="1">
      <c r="C337" s="78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</row>
    <row r="338" spans="3:57" ht="14.1" customHeight="1">
      <c r="C338" s="78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</row>
    <row r="339" spans="3:57" ht="14.1" customHeight="1">
      <c r="C339" s="78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</row>
    <row r="340" spans="3:57" ht="14.1" customHeight="1">
      <c r="C340" s="78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</row>
    <row r="341" spans="3:57" ht="14.1" customHeight="1">
      <c r="C341" s="78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</row>
    <row r="342" spans="3:57" ht="14.1" customHeight="1">
      <c r="C342" s="78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</row>
    <row r="343" spans="3:57" ht="14.1" customHeight="1">
      <c r="C343" s="78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</row>
    <row r="344" spans="3:57" ht="14.1" customHeight="1">
      <c r="C344" s="78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</row>
    <row r="345" spans="3:57" ht="14.1" customHeight="1">
      <c r="C345" s="78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</row>
    <row r="346" spans="3:57" ht="14.1" customHeight="1">
      <c r="C346" s="78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</row>
    <row r="347" spans="3:57" ht="14.1" customHeight="1">
      <c r="C347" s="78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</row>
    <row r="348" spans="3:57" ht="14.1" customHeight="1">
      <c r="C348" s="78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</row>
    <row r="349" spans="3:57" ht="14.1" customHeight="1">
      <c r="C349" s="78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</row>
    <row r="350" spans="3:57" ht="14.1" customHeight="1">
      <c r="C350" s="78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</row>
    <row r="351" spans="3:57" ht="14.1" customHeight="1">
      <c r="C351" s="78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</row>
    <row r="352" spans="3:57" ht="14.1" customHeight="1">
      <c r="C352" s="78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</row>
    <row r="353" spans="3:57" ht="14.1" customHeight="1">
      <c r="C353" s="78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</row>
    <row r="354" spans="3:57" ht="14.1" customHeight="1">
      <c r="C354" s="78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</row>
    <row r="355" spans="3:57" ht="14.1" customHeight="1">
      <c r="C355" s="78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</row>
    <row r="356" spans="3:57" ht="14.1" customHeight="1">
      <c r="C356" s="78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</row>
    <row r="357" spans="3:57" ht="14.1" customHeight="1">
      <c r="C357" s="78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</row>
    <row r="358" spans="3:57" ht="14.1" customHeight="1">
      <c r="C358" s="78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</row>
    <row r="359" spans="3:57" ht="14.1" customHeight="1">
      <c r="C359" s="78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</row>
    <row r="360" spans="3:57" ht="14.1" customHeight="1">
      <c r="C360" s="78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</row>
    <row r="361" spans="3:57" ht="14.1" customHeight="1">
      <c r="C361" s="78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</row>
    <row r="362" spans="3:57" ht="14.1" customHeight="1">
      <c r="C362" s="78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</row>
    <row r="363" spans="3:57" ht="14.1" customHeight="1">
      <c r="C363" s="78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</row>
    <row r="364" spans="3:57" ht="14.1" customHeight="1">
      <c r="C364" s="78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</row>
    <row r="365" spans="3:57" ht="14.1" customHeight="1">
      <c r="C365" s="78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</row>
    <row r="366" spans="3:57" ht="14.1" customHeight="1">
      <c r="C366" s="78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</row>
    <row r="367" spans="3:57" ht="14.1" customHeight="1">
      <c r="C367" s="78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</row>
    <row r="368" spans="3:57" ht="14.1" customHeight="1">
      <c r="C368" s="78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</row>
    <row r="369" spans="3:57" ht="14.1" customHeight="1">
      <c r="C369" s="78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</row>
    <row r="370" spans="3:57" ht="14.1" customHeight="1">
      <c r="C370" s="78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</row>
    <row r="371" spans="3:57" ht="14.1" customHeight="1">
      <c r="C371" s="78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</row>
    <row r="372" spans="3:57" ht="14.1" customHeight="1">
      <c r="C372" s="78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</row>
    <row r="373" spans="3:57" ht="14.1" customHeight="1">
      <c r="C373" s="78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</row>
    <row r="374" spans="3:57" ht="14.1" customHeight="1">
      <c r="C374" s="78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</row>
    <row r="375" spans="3:57" ht="14.1" customHeight="1">
      <c r="C375" s="78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</row>
    <row r="376" spans="3:57" ht="14.1" customHeight="1">
      <c r="C376" s="78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</row>
    <row r="377" spans="3:57" ht="14.1" customHeight="1">
      <c r="C377" s="78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</row>
    <row r="378" spans="3:57" ht="14.1" customHeight="1">
      <c r="C378" s="78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</row>
    <row r="379" spans="3:57" ht="14.1" customHeight="1">
      <c r="C379" s="78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</row>
    <row r="380" spans="3:57" ht="14.1" customHeight="1">
      <c r="C380" s="78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</row>
    <row r="381" spans="3:57" ht="14.1" customHeight="1">
      <c r="C381" s="78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</row>
    <row r="382" spans="3:57" ht="14.1" customHeight="1">
      <c r="C382" s="78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</row>
    <row r="383" spans="3:57" ht="14.1" customHeight="1">
      <c r="C383" s="78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</row>
    <row r="384" spans="3:57" ht="14.1" customHeight="1">
      <c r="C384" s="78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</row>
    <row r="385" spans="3:57" ht="14.1" customHeight="1">
      <c r="C385" s="78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</row>
    <row r="386" spans="3:57" ht="14.1" customHeight="1">
      <c r="C386" s="78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</row>
    <row r="387" spans="3:57" ht="14.1" customHeight="1">
      <c r="C387" s="78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</row>
    <row r="388" spans="3:57" ht="14.1" customHeight="1">
      <c r="C388" s="78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</row>
    <row r="389" spans="3:57" ht="14.1" customHeight="1">
      <c r="C389" s="78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</row>
    <row r="390" spans="3:57" ht="14.1" customHeight="1">
      <c r="C390" s="78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</row>
    <row r="391" spans="3:57" ht="14.1" customHeight="1">
      <c r="C391" s="78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</row>
    <row r="392" spans="3:57" ht="14.1" customHeight="1">
      <c r="C392" s="78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</row>
    <row r="393" spans="3:57" ht="14.1" customHeight="1">
      <c r="C393" s="78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</row>
    <row r="394" spans="3:57" ht="14.1" customHeight="1">
      <c r="C394" s="78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</row>
    <row r="395" spans="3:57" ht="14.1" customHeight="1">
      <c r="C395" s="78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</row>
    <row r="396" spans="3:57" ht="14.1" customHeight="1">
      <c r="C396" s="78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</row>
    <row r="397" spans="3:57" ht="14.1" customHeight="1">
      <c r="C397" s="78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</row>
    <row r="398" spans="3:57" ht="14.1" customHeight="1">
      <c r="C398" s="78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</row>
    <row r="399" spans="3:57" ht="14.1" customHeight="1">
      <c r="C399" s="78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</row>
    <row r="400" spans="3:57" ht="14.1" customHeight="1">
      <c r="C400" s="78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</row>
    <row r="401" spans="3:57" ht="14.1" customHeight="1">
      <c r="C401" s="78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</row>
    <row r="402" spans="3:57" ht="14.1" customHeight="1">
      <c r="C402" s="78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</row>
    <row r="403" spans="3:57" ht="14.1" customHeight="1">
      <c r="C403" s="78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</row>
    <row r="404" spans="3:57" ht="14.1" customHeight="1">
      <c r="C404" s="78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</row>
    <row r="405" spans="3:57" ht="14.1" customHeight="1">
      <c r="C405" s="78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</row>
    <row r="406" spans="3:57" ht="14.1" customHeight="1">
      <c r="C406" s="78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</row>
    <row r="407" spans="3:57" ht="14.1" customHeight="1">
      <c r="C407" s="78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</row>
    <row r="408" spans="3:57" ht="14.1" customHeight="1">
      <c r="C408" s="78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</row>
    <row r="409" spans="3:57" ht="14.1" customHeight="1">
      <c r="C409" s="78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</row>
    <row r="410" spans="3:57" ht="14.1" customHeight="1">
      <c r="C410" s="78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</row>
    <row r="411" spans="3:57" ht="14.1" customHeight="1">
      <c r="C411" s="78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</row>
    <row r="412" spans="3:57" ht="14.1" customHeight="1">
      <c r="C412" s="78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</row>
    <row r="413" spans="3:57" ht="14.1" customHeight="1">
      <c r="C413" s="78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</row>
    <row r="414" spans="3:57" ht="14.1" customHeight="1">
      <c r="C414" s="78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</row>
    <row r="415" spans="3:57" ht="14.1" customHeight="1">
      <c r="C415" s="78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</row>
    <row r="416" spans="3:57" ht="14.1" customHeight="1">
      <c r="C416" s="78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</row>
    <row r="417" spans="3:57" ht="14.1" customHeight="1">
      <c r="C417" s="78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</row>
    <row r="418" spans="3:57" ht="14.1" customHeight="1">
      <c r="C418" s="78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</row>
    <row r="419" spans="3:57" ht="14.1" customHeight="1">
      <c r="C419" s="78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</row>
    <row r="420" spans="3:57" ht="14.1" customHeight="1">
      <c r="C420" s="78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</row>
    <row r="421" spans="3:57" ht="14.1" customHeight="1">
      <c r="C421" s="78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</row>
    <row r="422" spans="3:57" ht="14.1" customHeight="1">
      <c r="C422" s="78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</row>
    <row r="423" spans="3:57" ht="14.1" customHeight="1">
      <c r="C423" s="78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</row>
    <row r="424" spans="3:57" ht="14.1" customHeight="1">
      <c r="C424" s="78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</row>
    <row r="425" spans="3:57" ht="14.1" customHeight="1">
      <c r="C425" s="78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</row>
    <row r="426" spans="3:57" ht="14.1" customHeight="1">
      <c r="C426" s="78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</row>
    <row r="427" spans="3:57" ht="14.1" customHeight="1">
      <c r="C427" s="78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</row>
    <row r="428" spans="3:57" ht="14.1" customHeight="1">
      <c r="C428" s="78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</row>
    <row r="429" spans="3:57" ht="14.1" customHeight="1">
      <c r="C429" s="78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</row>
    <row r="430" spans="3:57" ht="14.1" customHeight="1">
      <c r="C430" s="78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</row>
    <row r="431" spans="3:57" ht="14.1" customHeight="1">
      <c r="C431" s="78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</row>
    <row r="432" spans="3:57" ht="14.1" customHeight="1">
      <c r="C432" s="78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</row>
    <row r="433" spans="3:57" ht="14.1" customHeight="1">
      <c r="C433" s="78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</row>
    <row r="434" spans="3:57" ht="14.1" customHeight="1">
      <c r="C434" s="78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</row>
    <row r="435" spans="3:57" ht="14.1" customHeight="1">
      <c r="C435" s="78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</row>
    <row r="436" spans="3:57" ht="14.1" customHeight="1">
      <c r="C436" s="78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</row>
    <row r="437" spans="3:57" ht="14.1" customHeight="1">
      <c r="C437" s="78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</row>
    <row r="438" spans="3:57" ht="14.1" customHeight="1">
      <c r="C438" s="78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</row>
    <row r="439" spans="3:57" ht="14.1" customHeight="1">
      <c r="C439" s="78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</row>
    <row r="440" spans="3:57" ht="14.1" customHeight="1">
      <c r="C440" s="78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</row>
    <row r="441" spans="3:57" ht="14.1" customHeight="1">
      <c r="C441" s="78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</row>
    <row r="442" spans="3:57" ht="14.1" customHeight="1">
      <c r="C442" s="78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</row>
    <row r="443" spans="3:57" ht="14.1" customHeight="1">
      <c r="C443" s="78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</row>
    <row r="444" spans="3:57" ht="14.1" customHeight="1">
      <c r="C444" s="78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</row>
    <row r="445" spans="3:57" ht="14.1" customHeight="1">
      <c r="C445" s="78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</row>
    <row r="446" spans="3:57" ht="14.1" customHeight="1">
      <c r="C446" s="78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</row>
    <row r="447" spans="3:57" ht="14.1" customHeight="1">
      <c r="C447" s="78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</row>
    <row r="448" spans="3:57" ht="14.1" customHeight="1">
      <c r="C448" s="78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</row>
    <row r="449" spans="3:57" ht="14.1" customHeight="1">
      <c r="C449" s="78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</row>
    <row r="450" spans="3:57" ht="14.1" customHeight="1">
      <c r="C450" s="78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</row>
    <row r="451" spans="3:57" ht="14.1" customHeight="1">
      <c r="C451" s="78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</row>
    <row r="452" spans="3:57" ht="14.1" customHeight="1">
      <c r="C452" s="78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</row>
    <row r="453" spans="3:57" ht="14.1" customHeight="1">
      <c r="C453" s="78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</row>
    <row r="454" spans="3:57" ht="14.1" customHeight="1">
      <c r="C454" s="78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</row>
    <row r="455" spans="3:57" ht="14.1" customHeight="1">
      <c r="C455" s="78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</row>
    <row r="456" spans="3:57" ht="14.1" customHeight="1">
      <c r="C456" s="78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</row>
    <row r="457" spans="3:57" ht="14.1" customHeight="1">
      <c r="C457" s="78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</row>
    <row r="458" spans="3:57" ht="14.1" customHeight="1">
      <c r="C458" s="78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</row>
    <row r="459" spans="3:57" ht="14.1" customHeight="1">
      <c r="C459" s="78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</row>
    <row r="460" spans="3:57" ht="14.1" customHeight="1">
      <c r="C460" s="78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</row>
    <row r="461" spans="3:57" ht="14.1" customHeight="1">
      <c r="C461" s="78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</row>
    <row r="462" spans="3:57" ht="14.1" customHeight="1">
      <c r="C462" s="78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</row>
    <row r="463" spans="3:57" ht="14.1" customHeight="1">
      <c r="C463" s="78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</row>
    <row r="464" spans="3:57" ht="14.1" customHeight="1">
      <c r="C464" s="78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</row>
    <row r="465" spans="3:57" ht="14.1" customHeight="1">
      <c r="C465" s="78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</row>
    <row r="466" spans="3:57" ht="14.1" customHeight="1">
      <c r="C466" s="78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</row>
    <row r="467" spans="3:57" ht="14.1" customHeight="1">
      <c r="C467" s="78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</row>
    <row r="468" spans="3:57" ht="14.1" customHeight="1">
      <c r="C468" s="78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</row>
    <row r="469" spans="3:57" ht="14.1" customHeight="1">
      <c r="C469" s="78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</row>
    <row r="470" spans="3:57" ht="14.1" customHeight="1">
      <c r="C470" s="78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</row>
    <row r="471" spans="3:57" ht="14.1" customHeight="1">
      <c r="C471" s="78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</row>
    <row r="472" spans="3:57" ht="14.1" customHeight="1">
      <c r="C472" s="78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</row>
    <row r="473" spans="3:57" ht="14.1" customHeight="1">
      <c r="C473" s="78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</row>
    <row r="474" spans="3:57" ht="14.1" customHeight="1">
      <c r="C474" s="78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</row>
    <row r="475" spans="3:57" ht="14.1" customHeight="1">
      <c r="C475" s="78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</row>
    <row r="476" spans="3:57" ht="14.1" customHeight="1">
      <c r="C476" s="78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</row>
    <row r="477" spans="3:57" ht="14.1" customHeight="1">
      <c r="C477" s="78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</row>
    <row r="478" spans="3:57" ht="14.1" customHeight="1">
      <c r="C478" s="78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</row>
    <row r="479" spans="3:57" ht="14.1" customHeight="1">
      <c r="C479" s="78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</row>
    <row r="480" spans="3:57" ht="14.1" customHeight="1">
      <c r="C480" s="78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</row>
    <row r="481" spans="3:57" ht="14.1" customHeight="1">
      <c r="C481" s="78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</row>
    <row r="482" spans="3:57" ht="14.1" customHeight="1">
      <c r="C482" s="78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</row>
    <row r="483" spans="3:57" ht="14.1" customHeight="1">
      <c r="C483" s="78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</row>
    <row r="484" spans="3:57" ht="14.1" customHeight="1">
      <c r="C484" s="78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</row>
    <row r="485" spans="3:57" ht="14.1" customHeight="1">
      <c r="C485" s="78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</row>
    <row r="486" spans="3:57" ht="14.1" customHeight="1">
      <c r="C486" s="78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</row>
    <row r="487" spans="3:57" ht="14.1" customHeight="1">
      <c r="C487" s="78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</row>
    <row r="488" spans="3:57" ht="14.1" customHeight="1">
      <c r="C488" s="78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</row>
    <row r="489" spans="3:57" ht="14.1" customHeight="1">
      <c r="C489" s="78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</row>
    <row r="490" spans="3:57" ht="14.1" customHeight="1">
      <c r="C490" s="78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</row>
    <row r="491" spans="3:57" ht="14.1" customHeight="1">
      <c r="C491" s="78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</row>
    <row r="492" spans="3:57" ht="14.1" customHeight="1">
      <c r="C492" s="78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</row>
    <row r="493" spans="3:57" ht="14.1" customHeight="1">
      <c r="C493" s="78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</row>
    <row r="494" spans="3:57" ht="14.1" customHeight="1">
      <c r="C494" s="78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</row>
    <row r="495" spans="3:57" ht="14.1" customHeight="1">
      <c r="C495" s="78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</row>
    <row r="496" spans="3:57" ht="14.1" customHeight="1">
      <c r="C496" s="78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</row>
    <row r="497" spans="3:57" ht="14.1" customHeight="1">
      <c r="C497" s="78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</row>
    <row r="498" spans="3:57" ht="14.1" customHeight="1">
      <c r="C498" s="78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</row>
    <row r="499" spans="3:57" ht="14.1" customHeight="1">
      <c r="C499" s="78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</row>
    <row r="500" spans="3:57" ht="14.1" customHeight="1">
      <c r="C500" s="78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</row>
    <row r="501" spans="3:57" ht="14.1" customHeight="1">
      <c r="C501" s="78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</row>
    <row r="502" spans="3:57" ht="14.1" customHeight="1">
      <c r="C502" s="78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</row>
    <row r="503" spans="3:57" ht="14.1" customHeight="1">
      <c r="C503" s="78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</row>
    <row r="504" spans="3:57" ht="14.1" customHeight="1">
      <c r="C504" s="78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</row>
    <row r="505" spans="3:57" ht="14.1" customHeight="1">
      <c r="C505" s="78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</row>
    <row r="506" spans="3:57" ht="14.1" customHeight="1">
      <c r="C506" s="78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</row>
    <row r="507" spans="3:57" ht="14.1" customHeight="1">
      <c r="C507" s="78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</row>
    <row r="508" spans="3:57" ht="14.1" customHeight="1">
      <c r="C508" s="78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</row>
    <row r="509" spans="3:57" ht="14.1" customHeight="1">
      <c r="C509" s="78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</row>
    <row r="510" spans="3:57" ht="14.1" customHeight="1">
      <c r="C510" s="78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</row>
    <row r="511" spans="3:57" ht="14.1" customHeight="1">
      <c r="C511" s="78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</row>
    <row r="512" spans="3:57" ht="14.1" customHeight="1">
      <c r="C512" s="78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</row>
    <row r="513" spans="3:57" ht="14.1" customHeight="1">
      <c r="C513" s="78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</row>
    <row r="514" spans="3:57" ht="14.1" customHeight="1">
      <c r="C514" s="78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</row>
    <row r="515" spans="3:57" ht="14.1" customHeight="1">
      <c r="C515" s="78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</row>
    <row r="516" spans="3:57" ht="14.1" customHeight="1">
      <c r="C516" s="78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</row>
    <row r="517" spans="3:57" ht="14.1" customHeight="1">
      <c r="C517" s="78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</row>
    <row r="518" spans="3:57" ht="14.1" customHeight="1">
      <c r="C518" s="78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</row>
    <row r="519" spans="3:57" ht="14.1" customHeight="1">
      <c r="C519" s="78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</row>
    <row r="520" spans="3:57" ht="14.1" customHeight="1">
      <c r="C520" s="78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</row>
    <row r="521" spans="3:57" ht="14.1" customHeight="1">
      <c r="C521" s="78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</row>
    <row r="522" spans="3:57" ht="14.1" customHeight="1">
      <c r="C522" s="78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</row>
    <row r="523" spans="3:57" ht="14.1" customHeight="1">
      <c r="C523" s="78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</row>
    <row r="524" spans="3:57" ht="14.1" customHeight="1">
      <c r="C524" s="78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</row>
    <row r="525" spans="3:57" ht="14.1" customHeight="1">
      <c r="C525" s="78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</row>
    <row r="526" spans="3:57" ht="14.1" customHeight="1">
      <c r="C526" s="78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</row>
    <row r="527" spans="3:57" ht="14.1" customHeight="1">
      <c r="C527" s="78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</row>
    <row r="528" spans="3:57" ht="14.1" customHeight="1">
      <c r="C528" s="78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</row>
    <row r="529" spans="3:57" ht="14.1" customHeight="1">
      <c r="C529" s="78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</row>
    <row r="530" spans="3:57" ht="14.1" customHeight="1">
      <c r="C530" s="78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</row>
    <row r="531" spans="3:57" ht="14.1" customHeight="1">
      <c r="C531" s="78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</row>
    <row r="532" spans="3:57" ht="14.1" customHeight="1">
      <c r="C532" s="78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</row>
    <row r="533" spans="3:57" ht="14.1" customHeight="1">
      <c r="C533" s="78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</row>
    <row r="534" spans="3:57" ht="14.1" customHeight="1">
      <c r="C534" s="78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</row>
    <row r="535" spans="3:57" ht="14.1" customHeight="1">
      <c r="C535" s="78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</row>
    <row r="536" spans="3:57" ht="14.1" customHeight="1">
      <c r="C536" s="78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</row>
    <row r="537" spans="3:57" ht="14.1" customHeight="1">
      <c r="C537" s="78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</row>
    <row r="538" spans="3:57" ht="14.1" customHeight="1">
      <c r="C538" s="78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</row>
    <row r="539" spans="3:57" ht="14.1" customHeight="1">
      <c r="C539" s="78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</row>
    <row r="540" spans="3:57" ht="14.1" customHeight="1">
      <c r="C540" s="78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</row>
    <row r="541" spans="3:57" ht="14.1" customHeight="1">
      <c r="C541" s="78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</row>
    <row r="542" spans="3:57" ht="14.1" customHeight="1">
      <c r="C542" s="78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</row>
    <row r="543" spans="3:57" ht="14.1" customHeight="1">
      <c r="C543" s="78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</row>
    <row r="544" spans="3:57" ht="14.1" customHeight="1">
      <c r="C544" s="78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</row>
    <row r="545" spans="3:57" ht="14.1" customHeight="1">
      <c r="C545" s="78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</row>
    <row r="546" spans="3:57" ht="14.1" customHeight="1">
      <c r="C546" s="78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</row>
    <row r="547" spans="3:57" ht="14.1" customHeight="1">
      <c r="C547" s="78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</row>
    <row r="548" spans="3:57" ht="14.1" customHeight="1">
      <c r="C548" s="78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</row>
    <row r="549" spans="3:57" ht="14.1" customHeight="1">
      <c r="C549" s="78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</row>
    <row r="550" spans="3:57" ht="14.1" customHeight="1">
      <c r="C550" s="78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</row>
    <row r="551" spans="3:57" ht="14.1" customHeight="1">
      <c r="C551" s="78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</row>
    <row r="552" spans="3:57" ht="14.1" customHeight="1">
      <c r="C552" s="78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</row>
    <row r="553" spans="3:57" ht="14.1" customHeight="1">
      <c r="C553" s="78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</row>
    <row r="554" spans="3:57" ht="14.1" customHeight="1">
      <c r="C554" s="78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</row>
    <row r="555" spans="3:57" ht="14.1" customHeight="1">
      <c r="C555" s="78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</row>
    <row r="556" spans="3:57" ht="14.1" customHeight="1">
      <c r="C556" s="78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</row>
    <row r="557" spans="3:57" ht="14.1" customHeight="1">
      <c r="C557" s="78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</row>
    <row r="558" spans="3:57" ht="14.1" customHeight="1">
      <c r="C558" s="78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</row>
    <row r="559" spans="3:57" ht="14.1" customHeight="1">
      <c r="C559" s="78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</row>
    <row r="560" spans="3:57" ht="14.1" customHeight="1">
      <c r="C560" s="78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</row>
    <row r="561" spans="3:57" ht="14.1" customHeight="1">
      <c r="C561" s="78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</row>
    <row r="562" spans="3:57" ht="14.1" customHeight="1">
      <c r="C562" s="78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</row>
    <row r="563" spans="3:57" ht="14.1" customHeight="1">
      <c r="C563" s="78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</row>
    <row r="564" spans="3:57" ht="14.1" customHeight="1">
      <c r="C564" s="78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</row>
    <row r="565" spans="3:57" ht="14.1" customHeight="1">
      <c r="C565" s="78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</row>
    <row r="566" spans="3:57" ht="14.1" customHeight="1">
      <c r="C566" s="78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</row>
    <row r="567" spans="3:57" ht="14.1" customHeight="1">
      <c r="C567" s="78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</row>
    <row r="568" spans="3:57" ht="14.1" customHeight="1">
      <c r="C568" s="78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</row>
    <row r="569" spans="3:57" ht="14.1" customHeight="1">
      <c r="C569" s="78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</row>
    <row r="570" spans="3:57" ht="14.1" customHeight="1">
      <c r="C570" s="78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</row>
    <row r="571" spans="3:57" ht="14.1" customHeight="1">
      <c r="C571" s="78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</row>
    <row r="572" spans="3:57" ht="14.1" customHeight="1">
      <c r="C572" s="78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</row>
    <row r="573" spans="3:57" ht="14.1" customHeight="1">
      <c r="C573" s="78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</row>
    <row r="574" spans="3:57" ht="14.1" customHeight="1">
      <c r="C574" s="78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</row>
    <row r="575" spans="3:57" ht="14.1" customHeight="1">
      <c r="C575" s="78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</row>
    <row r="576" spans="3:57" ht="14.1" customHeight="1">
      <c r="C576" s="78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</row>
    <row r="577" spans="3:57" ht="14.1" customHeight="1">
      <c r="C577" s="78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</row>
    <row r="578" spans="3:57" ht="14.1" customHeight="1">
      <c r="C578" s="78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</row>
    <row r="579" spans="3:57" ht="14.1" customHeight="1">
      <c r="C579" s="78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</row>
    <row r="580" spans="3:57" ht="14.1" customHeight="1">
      <c r="C580" s="78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</row>
    <row r="581" spans="3:57" ht="14.1" customHeight="1">
      <c r="C581" s="78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</row>
    <row r="582" spans="3:57" ht="14.1" customHeight="1">
      <c r="C582" s="78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</row>
    <row r="583" spans="3:57" ht="14.1" customHeight="1">
      <c r="C583" s="78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</row>
    <row r="584" spans="3:57" ht="14.1" customHeight="1">
      <c r="C584" s="78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</row>
    <row r="585" spans="3:57" ht="14.1" customHeight="1">
      <c r="C585" s="78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</row>
    <row r="586" spans="3:57" ht="14.1" customHeight="1">
      <c r="C586" s="78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</row>
    <row r="587" spans="3:57" ht="14.1" customHeight="1">
      <c r="C587" s="78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</row>
    <row r="588" spans="3:57" ht="14.1" customHeight="1">
      <c r="C588" s="78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</row>
    <row r="589" spans="3:57" ht="14.1" customHeight="1">
      <c r="C589" s="78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</row>
    <row r="590" spans="3:57" ht="14.1" customHeight="1">
      <c r="C590" s="78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</row>
    <row r="591" spans="3:57" ht="14.1" customHeight="1">
      <c r="C591" s="78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</row>
    <row r="592" spans="3:57" ht="14.1" customHeight="1">
      <c r="C592" s="78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</row>
    <row r="593" spans="3:57" ht="14.1" customHeight="1">
      <c r="C593" s="78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</row>
    <row r="594" spans="3:57" ht="14.1" customHeight="1">
      <c r="C594" s="78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</row>
    <row r="595" spans="3:57" ht="14.1" customHeight="1">
      <c r="C595" s="78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</row>
    <row r="596" spans="3:57" ht="14.1" customHeight="1">
      <c r="C596" s="78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</row>
    <row r="597" spans="3:57" ht="14.1" customHeight="1">
      <c r="C597" s="78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</row>
    <row r="598" spans="3:57" ht="14.1" customHeight="1">
      <c r="C598" s="78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</row>
    <row r="599" spans="3:57" ht="14.1" customHeight="1">
      <c r="C599" s="78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</row>
    <row r="600" spans="3:57" ht="14.1" customHeight="1">
      <c r="C600" s="78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</row>
    <row r="601" spans="3:57" ht="14.1" customHeight="1">
      <c r="C601" s="78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</row>
    <row r="602" spans="3:57" ht="14.1" customHeight="1">
      <c r="C602" s="78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</row>
    <row r="603" spans="3:57" ht="14.1" customHeight="1">
      <c r="C603" s="78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</row>
    <row r="604" spans="3:57" ht="14.1" customHeight="1">
      <c r="C604" s="78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</row>
    <row r="605" spans="3:57" ht="14.1" customHeight="1">
      <c r="C605" s="78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</row>
    <row r="606" spans="3:57" ht="14.1" customHeight="1">
      <c r="C606" s="78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</row>
    <row r="607" spans="3:57" ht="14.1" customHeight="1">
      <c r="C607" s="78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</row>
    <row r="608" spans="3:57" ht="14.1" customHeight="1">
      <c r="C608" s="78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</row>
    <row r="609" spans="3:57" ht="14.1" customHeight="1">
      <c r="C609" s="78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</row>
    <row r="610" spans="3:57" ht="14.1" customHeight="1">
      <c r="C610" s="78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</row>
    <row r="611" spans="3:57" ht="14.1" customHeight="1">
      <c r="C611" s="78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</row>
    <row r="612" spans="3:57" ht="14.1" customHeight="1">
      <c r="C612" s="78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</row>
    <row r="613" spans="3:57" ht="14.1" customHeight="1">
      <c r="C613" s="78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</row>
    <row r="614" spans="3:57" ht="14.1" customHeight="1">
      <c r="C614" s="78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</row>
    <row r="615" spans="3:57" ht="14.1" customHeight="1">
      <c r="C615" s="78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</row>
    <row r="616" spans="3:57" ht="14.1" customHeight="1">
      <c r="C616" s="78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</row>
    <row r="617" spans="3:57" ht="14.1" customHeight="1">
      <c r="C617" s="78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</row>
    <row r="618" spans="3:57" ht="14.1" customHeight="1">
      <c r="C618" s="78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</row>
    <row r="619" spans="3:57" ht="14.1" customHeight="1">
      <c r="C619" s="78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</row>
    <row r="620" spans="3:57" ht="14.1" customHeight="1">
      <c r="C620" s="78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</row>
    <row r="621" spans="3:57" ht="14.1" customHeight="1">
      <c r="C621" s="78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</row>
    <row r="622" spans="3:57" ht="14.1" customHeight="1">
      <c r="C622" s="78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</row>
    <row r="623" spans="3:57" ht="14.1" customHeight="1">
      <c r="C623" s="78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</row>
    <row r="624" spans="3:57" ht="14.1" customHeight="1">
      <c r="C624" s="78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</row>
    <row r="625" spans="3:57" ht="14.1" customHeight="1">
      <c r="C625" s="78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</row>
    <row r="626" spans="3:57" ht="14.1" customHeight="1">
      <c r="C626" s="78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</row>
    <row r="627" spans="3:57" ht="14.1" customHeight="1">
      <c r="C627" s="78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</row>
    <row r="628" spans="3:57" ht="14.1" customHeight="1">
      <c r="C628" s="78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</row>
    <row r="629" spans="3:57" ht="14.1" customHeight="1">
      <c r="C629" s="78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</row>
    <row r="630" spans="3:57" ht="14.1" customHeight="1">
      <c r="C630" s="78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</row>
    <row r="631" spans="3:57" ht="14.1" customHeight="1">
      <c r="C631" s="78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</row>
    <row r="632" spans="3:57" ht="14.1" customHeight="1">
      <c r="C632" s="78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</row>
    <row r="633" spans="3:57" ht="14.1" customHeight="1">
      <c r="C633" s="78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</row>
    <row r="634" spans="3:57" ht="14.1" customHeight="1">
      <c r="C634" s="78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</row>
    <row r="635" spans="3:57" ht="14.1" customHeight="1">
      <c r="C635" s="78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</row>
    <row r="636" spans="3:57" ht="14.1" customHeight="1">
      <c r="C636" s="78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</row>
    <row r="637" spans="3:57" ht="14.1" customHeight="1">
      <c r="C637" s="78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</row>
    <row r="638" spans="3:57" ht="14.1" customHeight="1">
      <c r="C638" s="78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</row>
    <row r="639" spans="3:57" ht="14.1" customHeight="1">
      <c r="C639" s="78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</row>
    <row r="640" spans="3:57" ht="14.1" customHeight="1">
      <c r="C640" s="78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</row>
    <row r="641" spans="3:57" ht="14.1" customHeight="1">
      <c r="C641" s="78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</row>
    <row r="642" spans="3:57" ht="14.1" customHeight="1">
      <c r="C642" s="78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</row>
    <row r="643" spans="3:57" ht="14.1" customHeight="1">
      <c r="C643" s="78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</row>
    <row r="644" spans="3:57" ht="14.1" customHeight="1">
      <c r="C644" s="78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</row>
    <row r="645" spans="3:57" ht="14.1" customHeight="1">
      <c r="C645" s="78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</row>
    <row r="646" spans="3:57" ht="14.1" customHeight="1">
      <c r="C646" s="78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</row>
    <row r="647" spans="3:57" ht="14.1" customHeight="1">
      <c r="C647" s="78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</row>
    <row r="648" spans="3:57" ht="14.1" customHeight="1">
      <c r="C648" s="78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</row>
    <row r="649" spans="3:57" ht="14.1" customHeight="1">
      <c r="C649" s="78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</row>
    <row r="650" spans="3:57" ht="14.1" customHeight="1">
      <c r="C650" s="78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</row>
    <row r="651" spans="3:57" ht="14.1" customHeight="1">
      <c r="C651" s="78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</row>
    <row r="652" spans="3:57" ht="14.1" customHeight="1">
      <c r="C652" s="78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</row>
    <row r="653" spans="3:57" ht="14.1" customHeight="1">
      <c r="C653" s="78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</row>
    <row r="654" spans="3:57" ht="14.1" customHeight="1">
      <c r="C654" s="78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</row>
    <row r="655" spans="3:57" ht="14.1" customHeight="1">
      <c r="C655" s="78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</row>
    <row r="656" spans="3:57" ht="14.1" customHeight="1">
      <c r="C656" s="78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</row>
    <row r="657" spans="3:57" ht="14.1" customHeight="1">
      <c r="C657" s="78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</row>
    <row r="658" spans="3:57" ht="14.1" customHeight="1">
      <c r="C658" s="78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</row>
    <row r="659" spans="3:57" ht="14.1" customHeight="1">
      <c r="C659" s="78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</row>
    <row r="660" spans="3:57" ht="14.1" customHeight="1">
      <c r="C660" s="78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</row>
    <row r="661" spans="3:57" ht="14.1" customHeight="1">
      <c r="C661" s="78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</row>
    <row r="662" spans="3:57" ht="14.1" customHeight="1">
      <c r="C662" s="78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</row>
    <row r="663" spans="3:57" ht="14.1" customHeight="1">
      <c r="C663" s="78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</row>
    <row r="664" spans="3:57" ht="14.1" customHeight="1">
      <c r="C664" s="78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</row>
    <row r="665" spans="3:57" ht="14.1" customHeight="1">
      <c r="C665" s="78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</row>
    <row r="666" spans="3:57" ht="14.1" customHeight="1">
      <c r="C666" s="78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</row>
    <row r="667" spans="3:57" ht="14.1" customHeight="1">
      <c r="C667" s="78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</row>
    <row r="668" spans="3:57" ht="14.1" customHeight="1">
      <c r="C668" s="78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</row>
    <row r="669" spans="3:57" ht="14.1" customHeight="1">
      <c r="C669" s="78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</row>
    <row r="670" spans="3:57" ht="14.1" customHeight="1">
      <c r="C670" s="78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</row>
    <row r="671" spans="3:57" ht="14.1" customHeight="1">
      <c r="C671" s="78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</row>
    <row r="672" spans="3:57" ht="14.1" customHeight="1">
      <c r="C672" s="78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</row>
    <row r="673" spans="3:57" ht="14.1" customHeight="1">
      <c r="C673" s="78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</row>
    <row r="674" spans="3:57" ht="14.1" customHeight="1">
      <c r="C674" s="78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</row>
    <row r="675" spans="3:57" ht="14.1" customHeight="1">
      <c r="C675" s="78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</row>
    <row r="676" spans="3:57" ht="14.1" customHeight="1">
      <c r="C676" s="78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</row>
    <row r="677" spans="3:57" ht="14.1" customHeight="1">
      <c r="C677" s="78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</row>
    <row r="678" spans="3:57" ht="14.1" customHeight="1">
      <c r="C678" s="78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</row>
    <row r="679" spans="3:57" ht="14.1" customHeight="1">
      <c r="C679" s="78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</row>
    <row r="680" spans="3:57" ht="14.1" customHeight="1">
      <c r="C680" s="78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</row>
    <row r="681" spans="3:57" ht="14.1" customHeight="1">
      <c r="C681" s="78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</row>
    <row r="682" spans="3:57" ht="14.1" customHeight="1">
      <c r="C682" s="78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</row>
    <row r="683" spans="3:57" ht="14.1" customHeight="1">
      <c r="C683" s="78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</row>
    <row r="684" spans="3:57" ht="14.1" customHeight="1">
      <c r="C684" s="78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</row>
    <row r="685" spans="3:57" ht="14.1" customHeight="1">
      <c r="C685" s="78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</row>
    <row r="686" spans="3:57" ht="14.1" customHeight="1">
      <c r="C686" s="78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</row>
    <row r="687" spans="3:57" ht="14.1" customHeight="1">
      <c r="C687" s="78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</row>
    <row r="688" spans="3:57" ht="14.1" customHeight="1">
      <c r="C688" s="78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</row>
    <row r="689" spans="3:57" ht="14.1" customHeight="1">
      <c r="C689" s="78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</row>
    <row r="690" spans="3:57" ht="14.1" customHeight="1">
      <c r="C690" s="78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</row>
    <row r="691" spans="3:57" ht="14.1" customHeight="1">
      <c r="C691" s="78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</row>
    <row r="692" spans="3:57" ht="14.1" customHeight="1">
      <c r="C692" s="78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</row>
    <row r="693" spans="3:57" ht="14.1" customHeight="1">
      <c r="C693" s="78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</row>
    <row r="694" spans="3:57" ht="14.1" customHeight="1">
      <c r="C694" s="78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</row>
    <row r="695" spans="3:57" ht="14.1" customHeight="1">
      <c r="C695" s="78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</row>
    <row r="696" spans="3:57" ht="14.1" customHeight="1">
      <c r="C696" s="78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</row>
    <row r="697" spans="3:57" ht="14.1" customHeight="1">
      <c r="C697" s="78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</row>
    <row r="698" spans="3:57" ht="14.1" customHeight="1">
      <c r="C698" s="78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</row>
    <row r="699" spans="3:57" ht="14.1" customHeight="1">
      <c r="C699" s="78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</row>
    <row r="700" spans="3:57" ht="14.1" customHeight="1">
      <c r="C700" s="78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</row>
    <row r="701" spans="3:57" ht="14.1" customHeight="1">
      <c r="C701" s="78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</row>
    <row r="702" spans="3:57" ht="14.1" customHeight="1">
      <c r="C702" s="78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</row>
    <row r="703" spans="3:57" ht="14.1" customHeight="1">
      <c r="C703" s="78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</row>
    <row r="704" spans="3:57" ht="14.1" customHeight="1">
      <c r="C704" s="78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</row>
    <row r="705" spans="3:57" ht="14.1" customHeight="1">
      <c r="C705" s="78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</row>
    <row r="706" spans="3:57" ht="14.1" customHeight="1">
      <c r="C706" s="78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</row>
    <row r="707" spans="3:57" ht="14.1" customHeight="1">
      <c r="C707" s="78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</row>
    <row r="708" spans="3:57" ht="14.1" customHeight="1">
      <c r="C708" s="78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</row>
    <row r="709" spans="3:57" ht="14.1" customHeight="1">
      <c r="C709" s="78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</row>
    <row r="710" spans="3:57" ht="14.1" customHeight="1">
      <c r="C710" s="78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</row>
    <row r="711" spans="3:57" ht="14.1" customHeight="1">
      <c r="C711" s="78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</row>
    <row r="712" spans="3:57" ht="14.1" customHeight="1">
      <c r="C712" s="78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</row>
    <row r="713" spans="3:57" ht="14.1" customHeight="1">
      <c r="C713" s="78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</row>
    <row r="714" spans="3:57" ht="14.1" customHeight="1">
      <c r="C714" s="78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</row>
    <row r="715" spans="3:57" ht="14.1" customHeight="1">
      <c r="C715" s="78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</row>
    <row r="716" spans="3:57" ht="14.1" customHeight="1">
      <c r="C716" s="78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</row>
    <row r="717" spans="3:57" ht="14.1" customHeight="1">
      <c r="C717" s="78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</row>
    <row r="718" spans="3:57" ht="14.1" customHeight="1">
      <c r="C718" s="78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</row>
    <row r="719" spans="3:57" ht="14.1" customHeight="1">
      <c r="C719" s="78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</row>
    <row r="720" spans="3:57" ht="14.1" customHeight="1">
      <c r="C720" s="78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</row>
    <row r="721" spans="3:57" ht="14.1" customHeight="1">
      <c r="C721" s="78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</row>
    <row r="722" spans="3:57" ht="14.1" customHeight="1">
      <c r="C722" s="78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</row>
    <row r="723" spans="3:57" ht="14.1" customHeight="1">
      <c r="C723" s="78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</row>
    <row r="724" spans="3:57" ht="14.1" customHeight="1">
      <c r="C724" s="78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</row>
    <row r="725" spans="3:57" ht="14.1" customHeight="1">
      <c r="C725" s="78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</row>
    <row r="726" spans="3:57" ht="14.1" customHeight="1">
      <c r="C726" s="78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</row>
    <row r="727" spans="3:57" ht="14.1" customHeight="1">
      <c r="C727" s="78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</row>
    <row r="728" spans="3:57" ht="14.1" customHeight="1">
      <c r="C728" s="78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</row>
    <row r="729" spans="3:57" ht="14.1" customHeight="1">
      <c r="C729" s="78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</row>
    <row r="730" spans="3:57" ht="14.1" customHeight="1">
      <c r="C730" s="78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</row>
    <row r="731" spans="3:57" ht="14.1" customHeight="1">
      <c r="C731" s="78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</row>
    <row r="732" spans="3:57" ht="14.1" customHeight="1">
      <c r="C732" s="78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</row>
    <row r="733" spans="3:57" ht="14.1" customHeight="1">
      <c r="C733" s="78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</row>
    <row r="734" spans="3:57" ht="14.1" customHeight="1">
      <c r="C734" s="78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</row>
    <row r="735" spans="3:57" ht="14.1" customHeight="1">
      <c r="C735" s="78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</row>
    <row r="736" spans="3:57" ht="14.1" customHeight="1">
      <c r="C736" s="78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</row>
    <row r="737" spans="3:57" ht="14.1" customHeight="1">
      <c r="C737" s="78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</row>
    <row r="738" spans="3:57" ht="14.1" customHeight="1">
      <c r="C738" s="78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</row>
    <row r="739" spans="3:57" ht="14.1" customHeight="1">
      <c r="C739" s="78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</row>
    <row r="740" spans="3:57" ht="14.1" customHeight="1">
      <c r="C740" s="78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</row>
    <row r="741" spans="3:57" ht="14.1" customHeight="1">
      <c r="C741" s="78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</row>
    <row r="742" spans="3:57" ht="14.1" customHeight="1">
      <c r="C742" s="78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</row>
    <row r="743" spans="3:57" ht="14.1" customHeight="1">
      <c r="C743" s="78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</row>
    <row r="744" spans="3:57" ht="14.1" customHeight="1">
      <c r="C744" s="78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</row>
    <row r="745" spans="3:57" ht="14.1" customHeight="1">
      <c r="C745" s="78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</row>
    <row r="746" spans="3:57" ht="14.1" customHeight="1">
      <c r="C746" s="78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</row>
    <row r="747" spans="3:57" ht="14.1" customHeight="1">
      <c r="C747" s="78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</row>
    <row r="748" spans="3:57" ht="14.1" customHeight="1">
      <c r="C748" s="78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</row>
    <row r="749" spans="3:57" ht="14.1" customHeight="1">
      <c r="C749" s="78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</row>
    <row r="750" spans="3:57" ht="14.1" customHeight="1">
      <c r="C750" s="78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</row>
    <row r="751" spans="3:57" ht="14.1" customHeight="1">
      <c r="C751" s="78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</row>
    <row r="752" spans="3:57" ht="14.1" customHeight="1">
      <c r="C752" s="78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</row>
    <row r="753" spans="3:57" ht="14.1" customHeight="1">
      <c r="C753" s="78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</row>
    <row r="754" spans="3:57" ht="14.1" customHeight="1">
      <c r="C754" s="78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</row>
    <row r="755" spans="3:57" ht="14.1" customHeight="1">
      <c r="C755" s="78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</row>
    <row r="756" spans="3:57" ht="14.1" customHeight="1">
      <c r="C756" s="78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</row>
    <row r="757" spans="3:57" ht="14.1" customHeight="1">
      <c r="C757" s="78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</row>
    <row r="758" spans="3:57" ht="14.1" customHeight="1">
      <c r="C758" s="78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</row>
    <row r="759" spans="3:57" ht="14.1" customHeight="1">
      <c r="C759" s="78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</row>
    <row r="760" spans="3:57" ht="14.1" customHeight="1">
      <c r="C760" s="78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</row>
    <row r="761" spans="3:57" ht="14.1" customHeight="1">
      <c r="C761" s="78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</row>
    <row r="762" spans="3:57" ht="14.1" customHeight="1">
      <c r="C762" s="78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</row>
    <row r="763" spans="3:57" ht="14.1" customHeight="1">
      <c r="C763" s="78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</row>
    <row r="764" spans="3:57" ht="14.1" customHeight="1">
      <c r="C764" s="78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</row>
    <row r="765" spans="3:57">
      <c r="C765" s="78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</row>
    <row r="766" spans="3:57">
      <c r="C766" s="78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</row>
    <row r="767" spans="3:57">
      <c r="C767" s="78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</row>
    <row r="768" spans="3:57">
      <c r="C768" s="78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</row>
    <row r="769" spans="3:57">
      <c r="C769" s="78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</row>
    <row r="770" spans="3:57">
      <c r="C770" s="78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</row>
    <row r="771" spans="3:57">
      <c r="C771" s="78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</row>
    <row r="772" spans="3:57">
      <c r="C772" s="78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</row>
    <row r="773" spans="3:57">
      <c r="C773" s="78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</row>
    <row r="774" spans="3:57">
      <c r="C774" s="78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</row>
    <row r="775" spans="3:57">
      <c r="C775" s="78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</row>
    <row r="776" spans="3:57">
      <c r="C776" s="78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</row>
    <row r="777" spans="3:57">
      <c r="C777" s="78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</row>
    <row r="778" spans="3:57">
      <c r="C778" s="78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</row>
    <row r="779" spans="3:57">
      <c r="C779" s="78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</row>
    <row r="780" spans="3:57">
      <c r="C780" s="78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</row>
    <row r="781" spans="3:57">
      <c r="C781" s="78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</row>
    <row r="782" spans="3:57">
      <c r="C782" s="78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</row>
    <row r="783" spans="3:57">
      <c r="C783" s="78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</row>
    <row r="784" spans="3:57">
      <c r="C784" s="78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</row>
    <row r="785" spans="3:57">
      <c r="C785" s="78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</row>
    <row r="786" spans="3:57">
      <c r="C786" s="78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</row>
    <row r="787" spans="3:57">
      <c r="C787" s="78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</row>
    <row r="788" spans="3:57">
      <c r="C788" s="78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</row>
    <row r="789" spans="3:57">
      <c r="C789" s="78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</row>
    <row r="790" spans="3:57">
      <c r="C790" s="78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</row>
    <row r="791" spans="3:57">
      <c r="C791" s="78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</row>
    <row r="792" spans="3:57">
      <c r="C792" s="78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</row>
    <row r="793" spans="3:57">
      <c r="C793" s="78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</row>
    <row r="794" spans="3:57">
      <c r="C794" s="78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</row>
  </sheetData>
  <mergeCells count="45">
    <mergeCell ref="AZ2:BC2"/>
    <mergeCell ref="BD2:BD6"/>
    <mergeCell ref="D3:BC3"/>
    <mergeCell ref="D5:BC5"/>
    <mergeCell ref="A2:A6"/>
    <mergeCell ref="B2:B6"/>
    <mergeCell ref="C2:C6"/>
    <mergeCell ref="A13:A14"/>
    <mergeCell ref="B13:B14"/>
    <mergeCell ref="A15:A16"/>
    <mergeCell ref="B15:B16"/>
    <mergeCell ref="A7:A8"/>
    <mergeCell ref="B7:B8"/>
    <mergeCell ref="A9:A10"/>
    <mergeCell ref="B9:B10"/>
    <mergeCell ref="A11:A12"/>
    <mergeCell ref="B11:B12"/>
    <mergeCell ref="A17:A18"/>
    <mergeCell ref="B17:B18"/>
    <mergeCell ref="A19:A20"/>
    <mergeCell ref="B19:B20"/>
    <mergeCell ref="A21:A22"/>
    <mergeCell ref="B21:B22"/>
    <mergeCell ref="A27:A28"/>
    <mergeCell ref="B27:B28"/>
    <mergeCell ref="A23:A24"/>
    <mergeCell ref="B23:B24"/>
    <mergeCell ref="A25:A26"/>
    <mergeCell ref="B25:B26"/>
    <mergeCell ref="A29:A30"/>
    <mergeCell ref="B29:B30"/>
    <mergeCell ref="A31:A32"/>
    <mergeCell ref="B31:B32"/>
    <mergeCell ref="A35:A36"/>
    <mergeCell ref="B35:B36"/>
    <mergeCell ref="A47:C47"/>
    <mergeCell ref="A48:C48"/>
    <mergeCell ref="A33:A34"/>
    <mergeCell ref="B33:B34"/>
    <mergeCell ref="A39:A40"/>
    <mergeCell ref="B39:B40"/>
    <mergeCell ref="A41:A42"/>
    <mergeCell ref="B41:B42"/>
    <mergeCell ref="A43:A44"/>
    <mergeCell ref="B43:B44"/>
  </mergeCells>
  <pageMargins left="0.19685039370078741" right="0.19685039370078741" top="0.19685039370078741" bottom="0.19685039370078741" header="0" footer="0"/>
  <pageSetup paperSize="9" scale="51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BE794"/>
  <sheetViews>
    <sheetView zoomScale="70" zoomScaleNormal="70" workbookViewId="0">
      <pane xSplit="3" ySplit="1" topLeftCell="G20" activePane="bottomRight" state="frozen"/>
      <selection pane="topRight" activeCell="F1" sqref="F1"/>
      <selection pane="bottomLeft" activeCell="A8" sqref="A8"/>
      <selection pane="bottomRight" activeCell="T49" sqref="T49"/>
    </sheetView>
  </sheetViews>
  <sheetFormatPr defaultColWidth="9.109375" defaultRowHeight="15"/>
  <cols>
    <col min="1" max="1" width="12.6640625" style="12" customWidth="1"/>
    <col min="2" max="2" width="28.109375" style="37" customWidth="1"/>
    <col min="3" max="3" width="11.44140625" style="12" customWidth="1"/>
    <col min="4" max="55" width="4.33203125" style="12" customWidth="1"/>
    <col min="56" max="56" width="7.109375" style="12" customWidth="1"/>
    <col min="57" max="16384" width="9.109375" style="12"/>
  </cols>
  <sheetData>
    <row r="1" spans="1:56" ht="20.399999999999999">
      <c r="B1" s="49" t="s">
        <v>85</v>
      </c>
      <c r="C1" s="49" t="s">
        <v>134</v>
      </c>
    </row>
    <row r="2" spans="1:56" ht="93.6">
      <c r="A2" s="85" t="s">
        <v>0</v>
      </c>
      <c r="B2" s="113" t="s">
        <v>1</v>
      </c>
      <c r="C2" s="85" t="s">
        <v>2</v>
      </c>
      <c r="D2" s="70" t="s">
        <v>96</v>
      </c>
      <c r="E2" s="70" t="s">
        <v>97</v>
      </c>
      <c r="F2" s="70" t="s">
        <v>98</v>
      </c>
      <c r="G2" s="70" t="s">
        <v>99</v>
      </c>
      <c r="H2" s="70" t="s">
        <v>94</v>
      </c>
      <c r="I2" s="70" t="s">
        <v>100</v>
      </c>
      <c r="J2" s="70" t="s">
        <v>101</v>
      </c>
      <c r="K2" s="70" t="s">
        <v>102</v>
      </c>
      <c r="L2" s="70" t="s">
        <v>95</v>
      </c>
      <c r="M2" s="70" t="s">
        <v>103</v>
      </c>
      <c r="N2" s="70" t="s">
        <v>104</v>
      </c>
      <c r="O2" s="70" t="s">
        <v>105</v>
      </c>
      <c r="P2" s="70" t="s">
        <v>106</v>
      </c>
      <c r="Q2" s="45" t="s">
        <v>107</v>
      </c>
      <c r="R2" s="70" t="s">
        <v>108</v>
      </c>
      <c r="S2" s="70" t="s">
        <v>109</v>
      </c>
      <c r="T2" s="70" t="s">
        <v>110</v>
      </c>
      <c r="U2" s="70" t="s">
        <v>111</v>
      </c>
      <c r="V2" s="70" t="s">
        <v>112</v>
      </c>
      <c r="W2" s="70" t="s">
        <v>113</v>
      </c>
      <c r="X2" s="70" t="s">
        <v>114</v>
      </c>
      <c r="Y2" s="70" t="s">
        <v>115</v>
      </c>
      <c r="Z2" s="70" t="s">
        <v>116</v>
      </c>
      <c r="AA2" s="70" t="s">
        <v>117</v>
      </c>
      <c r="AB2" s="70" t="s">
        <v>118</v>
      </c>
      <c r="AC2" s="70" t="s">
        <v>136</v>
      </c>
      <c r="AD2" s="70" t="s">
        <v>137</v>
      </c>
      <c r="AE2" s="70" t="s">
        <v>138</v>
      </c>
      <c r="AF2" s="70" t="s">
        <v>139</v>
      </c>
      <c r="AG2" s="70" t="s">
        <v>140</v>
      </c>
      <c r="AH2" s="70" t="s">
        <v>141</v>
      </c>
      <c r="AI2" s="70" t="s">
        <v>142</v>
      </c>
      <c r="AJ2" s="70" t="s">
        <v>143</v>
      </c>
      <c r="AK2" s="70" t="s">
        <v>144</v>
      </c>
      <c r="AL2" s="70" t="s">
        <v>145</v>
      </c>
      <c r="AM2" s="70" t="s">
        <v>146</v>
      </c>
      <c r="AN2" s="70" t="s">
        <v>147</v>
      </c>
      <c r="AO2" s="70" t="s">
        <v>148</v>
      </c>
      <c r="AP2" s="70" t="s">
        <v>149</v>
      </c>
      <c r="AQ2" s="70" t="s">
        <v>150</v>
      </c>
      <c r="AR2" s="70" t="s">
        <v>151</v>
      </c>
      <c r="AS2" s="70" t="s">
        <v>152</v>
      </c>
      <c r="AT2" s="70" t="s">
        <v>153</v>
      </c>
      <c r="AU2" s="70" t="s">
        <v>154</v>
      </c>
      <c r="AV2" s="72" t="s">
        <v>155</v>
      </c>
      <c r="AW2" s="73" t="s">
        <v>156</v>
      </c>
      <c r="AX2" s="74" t="s">
        <v>157</v>
      </c>
      <c r="AY2" s="70" t="s">
        <v>158</v>
      </c>
      <c r="AZ2" s="101" t="s">
        <v>119</v>
      </c>
      <c r="BA2" s="102"/>
      <c r="BB2" s="102"/>
      <c r="BC2" s="103"/>
      <c r="BD2" s="106" t="s">
        <v>12</v>
      </c>
    </row>
    <row r="3" spans="1:56" ht="20.399999999999999">
      <c r="A3" s="85"/>
      <c r="B3" s="114"/>
      <c r="C3" s="85"/>
      <c r="D3" s="144" t="s">
        <v>3</v>
      </c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07"/>
    </row>
    <row r="4" spans="1:56" ht="18.600000000000001">
      <c r="A4" s="85"/>
      <c r="B4" s="114"/>
      <c r="C4" s="85"/>
      <c r="D4" s="68">
        <v>36</v>
      </c>
      <c r="E4" s="68">
        <v>37</v>
      </c>
      <c r="F4" s="68">
        <v>38</v>
      </c>
      <c r="G4" s="68">
        <v>39</v>
      </c>
      <c r="H4" s="68">
        <v>40</v>
      </c>
      <c r="I4" s="68">
        <v>41</v>
      </c>
      <c r="J4" s="68">
        <v>42</v>
      </c>
      <c r="K4" s="68">
        <v>43</v>
      </c>
      <c r="L4" s="68">
        <v>44</v>
      </c>
      <c r="M4" s="68">
        <v>45</v>
      </c>
      <c r="N4" s="68">
        <v>46</v>
      </c>
      <c r="O4" s="68">
        <v>47</v>
      </c>
      <c r="P4" s="68">
        <v>48</v>
      </c>
      <c r="Q4" s="68">
        <v>49</v>
      </c>
      <c r="R4" s="68">
        <v>50</v>
      </c>
      <c r="S4" s="68">
        <v>51</v>
      </c>
      <c r="T4" s="68">
        <v>52</v>
      </c>
      <c r="U4" s="68">
        <v>1</v>
      </c>
      <c r="V4" s="68">
        <v>2</v>
      </c>
      <c r="W4" s="68">
        <v>3</v>
      </c>
      <c r="X4" s="68">
        <v>4</v>
      </c>
      <c r="Y4" s="68">
        <v>5</v>
      </c>
      <c r="Z4" s="68">
        <v>6</v>
      </c>
      <c r="AA4" s="68">
        <v>7</v>
      </c>
      <c r="AB4" s="68">
        <v>8</v>
      </c>
      <c r="AC4" s="68">
        <v>9</v>
      </c>
      <c r="AD4" s="68">
        <v>10</v>
      </c>
      <c r="AE4" s="68">
        <v>11</v>
      </c>
      <c r="AF4" s="68">
        <v>12</v>
      </c>
      <c r="AG4" s="68">
        <v>13</v>
      </c>
      <c r="AH4" s="68">
        <v>14</v>
      </c>
      <c r="AI4" s="68">
        <v>15</v>
      </c>
      <c r="AJ4" s="68">
        <v>16</v>
      </c>
      <c r="AK4" s="68">
        <v>17</v>
      </c>
      <c r="AL4" s="68">
        <v>18</v>
      </c>
      <c r="AM4" s="68">
        <v>19</v>
      </c>
      <c r="AN4" s="68">
        <v>20</v>
      </c>
      <c r="AO4" s="68">
        <v>21</v>
      </c>
      <c r="AP4" s="68">
        <v>22</v>
      </c>
      <c r="AQ4" s="68">
        <v>23</v>
      </c>
      <c r="AR4" s="68">
        <v>24</v>
      </c>
      <c r="AS4" s="68">
        <v>25</v>
      </c>
      <c r="AT4" s="68">
        <v>26</v>
      </c>
      <c r="AU4" s="68">
        <v>27</v>
      </c>
      <c r="AV4" s="68">
        <v>28</v>
      </c>
      <c r="AW4" s="68">
        <v>29</v>
      </c>
      <c r="AX4" s="68">
        <v>30</v>
      </c>
      <c r="AY4" s="68">
        <v>31</v>
      </c>
      <c r="AZ4" s="68">
        <v>32</v>
      </c>
      <c r="BA4" s="68">
        <v>33</v>
      </c>
      <c r="BB4" s="68">
        <v>34</v>
      </c>
      <c r="BC4" s="68">
        <v>35</v>
      </c>
      <c r="BD4" s="107"/>
    </row>
    <row r="5" spans="1:56" ht="20.399999999999999">
      <c r="A5" s="85"/>
      <c r="B5" s="114"/>
      <c r="C5" s="85"/>
      <c r="D5" s="144" t="s">
        <v>13</v>
      </c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07"/>
    </row>
    <row r="6" spans="1:56" ht="18.600000000000001">
      <c r="A6" s="85"/>
      <c r="B6" s="115"/>
      <c r="C6" s="85"/>
      <c r="D6" s="68">
        <v>1</v>
      </c>
      <c r="E6" s="68">
        <v>2</v>
      </c>
      <c r="F6" s="68">
        <v>3</v>
      </c>
      <c r="G6" s="68">
        <v>4</v>
      </c>
      <c r="H6" s="68">
        <v>5</v>
      </c>
      <c r="I6" s="68">
        <v>6</v>
      </c>
      <c r="J6" s="68">
        <v>7</v>
      </c>
      <c r="K6" s="68">
        <v>8</v>
      </c>
      <c r="L6" s="68">
        <v>9</v>
      </c>
      <c r="M6" s="68">
        <v>10</v>
      </c>
      <c r="N6" s="68">
        <v>11</v>
      </c>
      <c r="O6" s="68">
        <v>12</v>
      </c>
      <c r="P6" s="68">
        <v>13</v>
      </c>
      <c r="Q6" s="68">
        <v>14</v>
      </c>
      <c r="R6" s="68">
        <v>15</v>
      </c>
      <c r="S6" s="68">
        <v>16</v>
      </c>
      <c r="T6" s="68">
        <v>17</v>
      </c>
      <c r="U6" s="68">
        <v>18</v>
      </c>
      <c r="V6" s="68">
        <v>19</v>
      </c>
      <c r="W6" s="68">
        <v>20</v>
      </c>
      <c r="X6" s="68">
        <v>21</v>
      </c>
      <c r="Y6" s="68">
        <v>22</v>
      </c>
      <c r="Z6" s="68">
        <v>23</v>
      </c>
      <c r="AA6" s="68">
        <v>24</v>
      </c>
      <c r="AB6" s="68">
        <v>25</v>
      </c>
      <c r="AC6" s="68">
        <v>26</v>
      </c>
      <c r="AD6" s="68">
        <v>27</v>
      </c>
      <c r="AE6" s="68">
        <v>28</v>
      </c>
      <c r="AF6" s="68">
        <v>29</v>
      </c>
      <c r="AG6" s="68">
        <v>30</v>
      </c>
      <c r="AH6" s="68">
        <v>31</v>
      </c>
      <c r="AI6" s="68">
        <v>32</v>
      </c>
      <c r="AJ6" s="68">
        <v>33</v>
      </c>
      <c r="AK6" s="68">
        <v>34</v>
      </c>
      <c r="AL6" s="68">
        <v>35</v>
      </c>
      <c r="AM6" s="68">
        <v>36</v>
      </c>
      <c r="AN6" s="68">
        <v>37</v>
      </c>
      <c r="AO6" s="68">
        <v>38</v>
      </c>
      <c r="AP6" s="68">
        <v>39</v>
      </c>
      <c r="AQ6" s="68">
        <v>40</v>
      </c>
      <c r="AR6" s="68">
        <v>41</v>
      </c>
      <c r="AS6" s="68">
        <v>42</v>
      </c>
      <c r="AT6" s="68">
        <v>43</v>
      </c>
      <c r="AU6" s="68">
        <v>44</v>
      </c>
      <c r="AV6" s="68">
        <v>45</v>
      </c>
      <c r="AW6" s="68">
        <v>46</v>
      </c>
      <c r="AX6" s="68">
        <v>47</v>
      </c>
      <c r="AY6" s="68">
        <v>48</v>
      </c>
      <c r="AZ6" s="68">
        <v>49</v>
      </c>
      <c r="BA6" s="68">
        <v>50</v>
      </c>
      <c r="BB6" s="68">
        <v>51</v>
      </c>
      <c r="BC6" s="68">
        <v>52</v>
      </c>
      <c r="BD6" s="108"/>
    </row>
    <row r="7" spans="1:56" ht="15.6">
      <c r="A7" s="124" t="s">
        <v>5</v>
      </c>
      <c r="B7" s="126" t="s">
        <v>18</v>
      </c>
      <c r="C7" s="52" t="s">
        <v>92</v>
      </c>
      <c r="D7" s="6">
        <f t="shared" ref="D7:V7" si="0">D9+D11+D13</f>
        <v>4</v>
      </c>
      <c r="E7" s="6">
        <f t="shared" si="0"/>
        <v>4</v>
      </c>
      <c r="F7" s="6">
        <f t="shared" si="0"/>
        <v>4</v>
      </c>
      <c r="G7" s="6">
        <f t="shared" si="0"/>
        <v>4</v>
      </c>
      <c r="H7" s="6">
        <f t="shared" si="0"/>
        <v>4</v>
      </c>
      <c r="I7" s="6">
        <f t="shared" si="0"/>
        <v>4</v>
      </c>
      <c r="J7" s="6">
        <f t="shared" si="0"/>
        <v>4</v>
      </c>
      <c r="K7" s="6">
        <f t="shared" si="0"/>
        <v>4</v>
      </c>
      <c r="L7" s="6">
        <f t="shared" si="0"/>
        <v>4</v>
      </c>
      <c r="M7" s="6">
        <f t="shared" si="0"/>
        <v>4</v>
      </c>
      <c r="N7" s="6">
        <f t="shared" si="0"/>
        <v>4</v>
      </c>
      <c r="O7" s="6">
        <f t="shared" si="0"/>
        <v>0</v>
      </c>
      <c r="P7" s="6">
        <f t="shared" si="0"/>
        <v>0</v>
      </c>
      <c r="Q7" s="6">
        <f t="shared" si="0"/>
        <v>4</v>
      </c>
      <c r="R7" s="6">
        <f t="shared" si="0"/>
        <v>4</v>
      </c>
      <c r="S7" s="6">
        <f t="shared" si="0"/>
        <v>4</v>
      </c>
      <c r="T7" s="6">
        <f t="shared" si="0"/>
        <v>0</v>
      </c>
      <c r="U7" s="6">
        <f t="shared" si="0"/>
        <v>0</v>
      </c>
      <c r="V7" s="6">
        <f t="shared" si="0"/>
        <v>0</v>
      </c>
      <c r="W7" s="6">
        <f>'3-й курс 1 группа'!W9+'3-й курс 1 группа'!W11+'3-й курс 1 группа'!W13</f>
        <v>6</v>
      </c>
      <c r="X7" s="6">
        <f>'3-й курс 1 группа'!X9+'3-й курс 1 группа'!X11+'3-й курс 1 группа'!X13</f>
        <v>6</v>
      </c>
      <c r="Y7" s="6">
        <f>'3-й курс 1 группа'!Y9+'3-й курс 1 группа'!Y11+'3-й курс 1 группа'!Y13</f>
        <v>6</v>
      </c>
      <c r="Z7" s="6">
        <f>'3-й курс 1 группа'!Z9+'3-й курс 1 группа'!Z11+'3-й курс 1 группа'!Z13</f>
        <v>6</v>
      </c>
      <c r="AA7" s="6">
        <f>'3-й курс 1 группа'!AA9+'3-й курс 1 группа'!AA11+'3-й курс 1 группа'!AA13</f>
        <v>6</v>
      </c>
      <c r="AB7" s="6">
        <f>'3-й курс 1 группа'!AB9+'3-й курс 1 группа'!AB11+'3-й курс 1 группа'!AB13</f>
        <v>6</v>
      </c>
      <c r="AC7" s="6">
        <f>'3-й курс 1 группа'!AC9+'3-й курс 1 группа'!AC11+'3-й курс 1 группа'!AC13</f>
        <v>6</v>
      </c>
      <c r="AD7" s="6">
        <f>'3-й курс 1 группа'!AD9+'3-й курс 1 группа'!AD11+'3-й курс 1 группа'!AD13</f>
        <v>6</v>
      </c>
      <c r="AE7" s="6">
        <f>'3-й курс 1 группа'!AE9+'3-й курс 1 группа'!AE11+'3-й курс 1 группа'!AE13</f>
        <v>6</v>
      </c>
      <c r="AF7" s="6">
        <f>'3-й курс 1 группа'!AF9+'3-й курс 1 группа'!AF11+'3-й курс 1 группа'!AF13</f>
        <v>0</v>
      </c>
      <c r="AG7" s="6">
        <f>'3-й курс 1 группа'!AG9+'3-й курс 1 группа'!AG11+'3-й курс 1 группа'!AG13</f>
        <v>0</v>
      </c>
      <c r="AH7" s="6">
        <f>'3-й курс 1 группа'!AH9+'3-й курс 1 группа'!AH11+'3-й курс 1 группа'!AH13</f>
        <v>0</v>
      </c>
      <c r="AI7" s="6">
        <f>'3-й курс 1 группа'!AI9+'3-й курс 1 группа'!AI11+'3-й курс 1 группа'!AI13</f>
        <v>0</v>
      </c>
      <c r="AJ7" s="6">
        <f>'3-й курс 1 группа'!AJ9+'3-й курс 1 группа'!AJ11+'3-й курс 1 группа'!AJ13</f>
        <v>10</v>
      </c>
      <c r="AK7" s="6">
        <f>'3-й курс 1 группа'!AK9+'3-й курс 1 группа'!AK11+'3-й курс 1 группа'!AK13</f>
        <v>10</v>
      </c>
      <c r="AL7" s="6">
        <f>'3-й курс 1 группа'!AL9+'3-й курс 1 группа'!AL11+'3-й курс 1 группа'!AL13</f>
        <v>8</v>
      </c>
      <c r="AM7" s="6">
        <f>'3-й курс 1 группа'!AM9+'3-й курс 1 группа'!AM11+'3-й курс 1 группа'!AM13</f>
        <v>8</v>
      </c>
      <c r="AN7" s="6">
        <f>'3-й курс 1 группа'!AN9+'3-й курс 1 группа'!AN11+'3-й курс 1 группа'!AN13</f>
        <v>8</v>
      </c>
      <c r="AO7" s="6">
        <f>'3-й курс 1 группа'!AO9+'3-й курс 1 группа'!AO11+'3-й курс 1 группа'!AO13</f>
        <v>10</v>
      </c>
      <c r="AP7" s="6">
        <f>'3-й курс 1 группа'!AP9+'3-й курс 1 группа'!AP11+'3-й курс 1 группа'!AP13</f>
        <v>0</v>
      </c>
      <c r="AQ7" s="6">
        <f>'3-й курс 1 группа'!AQ9+'3-й курс 1 группа'!AQ11+'3-й курс 1 группа'!AQ13</f>
        <v>0</v>
      </c>
      <c r="AR7" s="6">
        <f>'3-й курс 1 группа'!AR9+'3-й курс 1 группа'!AR11+'3-й курс 1 группа'!AR13</f>
        <v>0</v>
      </c>
      <c r="AS7" s="6">
        <f>'3-й курс 1 группа'!AS9+'3-й курс 1 группа'!AS11+'3-й курс 1 группа'!AS13</f>
        <v>0</v>
      </c>
      <c r="AT7" s="6">
        <f t="shared" ref="AT7:BD7" si="1">AT9+AT11+AT13</f>
        <v>0</v>
      </c>
      <c r="AU7" s="6">
        <f t="shared" si="1"/>
        <v>0</v>
      </c>
      <c r="AV7" s="6">
        <f t="shared" si="1"/>
        <v>0</v>
      </c>
      <c r="AW7" s="6">
        <f t="shared" si="1"/>
        <v>0</v>
      </c>
      <c r="AX7" s="6">
        <f t="shared" si="1"/>
        <v>0</v>
      </c>
      <c r="AY7" s="6">
        <f t="shared" si="1"/>
        <v>0</v>
      </c>
      <c r="AZ7" s="6">
        <f t="shared" si="1"/>
        <v>0</v>
      </c>
      <c r="BA7" s="6">
        <f t="shared" si="1"/>
        <v>0</v>
      </c>
      <c r="BB7" s="6">
        <f t="shared" si="1"/>
        <v>0</v>
      </c>
      <c r="BC7" s="6">
        <f t="shared" si="1"/>
        <v>0</v>
      </c>
      <c r="BD7" s="6">
        <f t="shared" si="1"/>
        <v>164</v>
      </c>
    </row>
    <row r="8" spans="1:56" ht="15.6">
      <c r="A8" s="125"/>
      <c r="B8" s="127"/>
      <c r="C8" s="52" t="s">
        <v>91</v>
      </c>
      <c r="D8" s="6">
        <f t="shared" ref="D8:V8" si="2">D10+D12+D14</f>
        <v>0</v>
      </c>
      <c r="E8" s="6">
        <f t="shared" si="2"/>
        <v>0</v>
      </c>
      <c r="F8" s="6">
        <f t="shared" si="2"/>
        <v>0</v>
      </c>
      <c r="G8" s="6">
        <f t="shared" si="2"/>
        <v>0</v>
      </c>
      <c r="H8" s="6">
        <f t="shared" si="2"/>
        <v>0</v>
      </c>
      <c r="I8" s="6">
        <f t="shared" si="2"/>
        <v>0</v>
      </c>
      <c r="J8" s="6">
        <f t="shared" si="2"/>
        <v>0</v>
      </c>
      <c r="K8" s="6">
        <f t="shared" si="2"/>
        <v>0</v>
      </c>
      <c r="L8" s="6">
        <f t="shared" si="2"/>
        <v>0</v>
      </c>
      <c r="M8" s="6">
        <f t="shared" si="2"/>
        <v>0</v>
      </c>
      <c r="N8" s="6">
        <f t="shared" si="2"/>
        <v>0</v>
      </c>
      <c r="O8" s="6">
        <f t="shared" si="2"/>
        <v>0</v>
      </c>
      <c r="P8" s="6">
        <f t="shared" si="2"/>
        <v>0</v>
      </c>
      <c r="Q8" s="6">
        <f t="shared" si="2"/>
        <v>0</v>
      </c>
      <c r="R8" s="6">
        <f t="shared" si="2"/>
        <v>0</v>
      </c>
      <c r="S8" s="6">
        <f t="shared" si="2"/>
        <v>0</v>
      </c>
      <c r="T8" s="6">
        <f t="shared" si="2"/>
        <v>0</v>
      </c>
      <c r="U8" s="6">
        <f t="shared" si="2"/>
        <v>0</v>
      </c>
      <c r="V8" s="6">
        <f t="shared" si="2"/>
        <v>0</v>
      </c>
      <c r="W8" s="6">
        <f>W10+'3-й курс 1 группа'!W12+W14</f>
        <v>0</v>
      </c>
      <c r="X8" s="6">
        <f>X10+'3-й курс 1 группа'!X12+X14</f>
        <v>0</v>
      </c>
      <c r="Y8" s="6">
        <f>Y10+'3-й курс 1 группа'!Y12+Y14</f>
        <v>0</v>
      </c>
      <c r="Z8" s="6">
        <f>Z10+'3-й курс 1 группа'!Z12+Z14</f>
        <v>0</v>
      </c>
      <c r="AA8" s="6">
        <f>AA10+'3-й курс 1 группа'!AA12+AA14</f>
        <v>0</v>
      </c>
      <c r="AB8" s="6">
        <f>AB10+'3-й курс 1 группа'!AB12+AB14</f>
        <v>0</v>
      </c>
      <c r="AC8" s="6">
        <f>AC10+'3-й курс 1 группа'!AC12+AC14</f>
        <v>0</v>
      </c>
      <c r="AD8" s="6">
        <f>AD10+'3-й курс 1 группа'!AD12+AD14</f>
        <v>0</v>
      </c>
      <c r="AE8" s="6">
        <f>AE10+'3-й курс 1 группа'!AE12+AE14</f>
        <v>0</v>
      </c>
      <c r="AF8" s="6">
        <f>AF10+'3-й курс 1 группа'!AF12+AF14</f>
        <v>0</v>
      </c>
      <c r="AG8" s="6">
        <f>AG10+'3-й курс 1 группа'!AG12+AG14</f>
        <v>0</v>
      </c>
      <c r="AH8" s="6">
        <f>AH10+'3-й курс 1 группа'!AH12+AH14</f>
        <v>0</v>
      </c>
      <c r="AI8" s="6">
        <f>AI10+'3-й курс 1 группа'!AI12+AI14</f>
        <v>0</v>
      </c>
      <c r="AJ8" s="6">
        <f>AJ10+'3-й курс 1 группа'!AJ12+AJ14</f>
        <v>0</v>
      </c>
      <c r="AK8" s="6">
        <f>AK10+'3-й курс 1 группа'!AK12+AK14</f>
        <v>0</v>
      </c>
      <c r="AL8" s="6">
        <f>AL10+'3-й курс 1 группа'!AL12+AL14</f>
        <v>0</v>
      </c>
      <c r="AM8" s="6">
        <f>AM10+'3-й курс 1 группа'!AM12+AM14</f>
        <v>0</v>
      </c>
      <c r="AN8" s="6">
        <f>AN10+'3-й курс 1 группа'!AN12+AN14</f>
        <v>0</v>
      </c>
      <c r="AO8" s="6">
        <f>AO10+'3-й курс 1 группа'!AO12+AO14</f>
        <v>0</v>
      </c>
      <c r="AP8" s="6">
        <f>AP10+'3-й курс 1 группа'!AP12+AP14</f>
        <v>0</v>
      </c>
      <c r="AQ8" s="6">
        <f>AQ10+'3-й курс 1 группа'!AQ12+AQ14</f>
        <v>0</v>
      </c>
      <c r="AR8" s="6">
        <f>AR10+'3-й курс 1 группа'!AR12+AR14</f>
        <v>0</v>
      </c>
      <c r="AS8" s="6">
        <f>AS10+'3-й курс 1 группа'!AS12+AS14</f>
        <v>0</v>
      </c>
      <c r="AT8" s="6">
        <f t="shared" ref="AT8:BD8" si="3">AT10+AT12+AT14</f>
        <v>0</v>
      </c>
      <c r="AU8" s="6">
        <f t="shared" si="3"/>
        <v>0</v>
      </c>
      <c r="AV8" s="6">
        <f t="shared" si="3"/>
        <v>0</v>
      </c>
      <c r="AW8" s="6">
        <f t="shared" si="3"/>
        <v>0</v>
      </c>
      <c r="AX8" s="6">
        <f t="shared" si="3"/>
        <v>0</v>
      </c>
      <c r="AY8" s="6">
        <f t="shared" si="3"/>
        <v>0</v>
      </c>
      <c r="AZ8" s="6">
        <f t="shared" si="3"/>
        <v>0</v>
      </c>
      <c r="BA8" s="6">
        <f t="shared" si="3"/>
        <v>0</v>
      </c>
      <c r="BB8" s="6">
        <f t="shared" si="3"/>
        <v>0</v>
      </c>
      <c r="BC8" s="6">
        <f t="shared" si="3"/>
        <v>0</v>
      </c>
      <c r="BD8" s="6">
        <f t="shared" si="3"/>
        <v>0</v>
      </c>
    </row>
    <row r="9" spans="1:56" ht="15.6">
      <c r="A9" s="140" t="s">
        <v>19</v>
      </c>
      <c r="B9" s="142" t="s">
        <v>20</v>
      </c>
      <c r="C9" s="51" t="s">
        <v>92</v>
      </c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1">
        <v>0</v>
      </c>
      <c r="V9" s="61">
        <v>0</v>
      </c>
      <c r="W9" s="79">
        <v>2</v>
      </c>
      <c r="X9" s="79">
        <v>2</v>
      </c>
      <c r="Y9" s="79">
        <v>2</v>
      </c>
      <c r="Z9" s="79">
        <v>2</v>
      </c>
      <c r="AA9" s="79">
        <v>2</v>
      </c>
      <c r="AB9" s="79">
        <v>2</v>
      </c>
      <c r="AC9" s="79">
        <v>2</v>
      </c>
      <c r="AD9" s="79">
        <v>2</v>
      </c>
      <c r="AE9" s="79">
        <v>2</v>
      </c>
      <c r="AF9" s="79">
        <v>2</v>
      </c>
      <c r="AG9" s="79">
        <v>4</v>
      </c>
      <c r="AH9" s="79">
        <v>6</v>
      </c>
      <c r="AI9" s="79">
        <v>6</v>
      </c>
      <c r="AJ9" s="4"/>
      <c r="AK9" s="4"/>
      <c r="AL9" s="4"/>
      <c r="AM9" s="4"/>
      <c r="AN9" s="79">
        <v>6</v>
      </c>
      <c r="AO9" s="79">
        <v>6</v>
      </c>
      <c r="AP9" s="79"/>
      <c r="AQ9" s="79"/>
      <c r="AR9" s="79"/>
      <c r="AS9" s="79"/>
      <c r="AT9" s="79"/>
      <c r="AU9" s="79"/>
      <c r="AV9" s="69">
        <v>0</v>
      </c>
      <c r="AW9" s="69">
        <v>0</v>
      </c>
      <c r="AX9" s="69">
        <v>0</v>
      </c>
      <c r="AY9" s="69">
        <v>0</v>
      </c>
      <c r="AZ9" s="69">
        <v>0</v>
      </c>
      <c r="BA9" s="69">
        <v>0</v>
      </c>
      <c r="BB9" s="69">
        <v>0</v>
      </c>
      <c r="BC9" s="69">
        <v>0</v>
      </c>
      <c r="BD9" s="6">
        <f t="shared" ref="BD9:BD46" si="4">SUM(D9:BC9)</f>
        <v>48</v>
      </c>
    </row>
    <row r="10" spans="1:56" ht="15.6">
      <c r="A10" s="141"/>
      <c r="B10" s="143"/>
      <c r="C10" s="51" t="s">
        <v>91</v>
      </c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1">
        <v>0</v>
      </c>
      <c r="V10" s="61">
        <v>0</v>
      </c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4"/>
      <c r="AJ10" s="4"/>
      <c r="AK10" s="4"/>
      <c r="AL10" s="79"/>
      <c r="AM10" s="79"/>
      <c r="AN10" s="4"/>
      <c r="AO10" s="79"/>
      <c r="AP10" s="79"/>
      <c r="AQ10" s="79"/>
      <c r="AR10" s="79"/>
      <c r="AS10" s="79"/>
      <c r="AT10" s="79"/>
      <c r="AU10" s="79"/>
      <c r="AV10" s="69">
        <v>0</v>
      </c>
      <c r="AW10" s="69">
        <v>0</v>
      </c>
      <c r="AX10" s="69">
        <v>0</v>
      </c>
      <c r="AY10" s="69">
        <v>0</v>
      </c>
      <c r="AZ10" s="69">
        <v>0</v>
      </c>
      <c r="BA10" s="69">
        <v>0</v>
      </c>
      <c r="BB10" s="69">
        <v>0</v>
      </c>
      <c r="BC10" s="69">
        <v>0</v>
      </c>
      <c r="BD10" s="6">
        <f t="shared" si="4"/>
        <v>0</v>
      </c>
    </row>
    <row r="11" spans="1:56" ht="15.6">
      <c r="A11" s="140" t="s">
        <v>22</v>
      </c>
      <c r="B11" s="142" t="s">
        <v>15</v>
      </c>
      <c r="C11" s="51" t="s">
        <v>92</v>
      </c>
      <c r="D11" s="69">
        <v>2</v>
      </c>
      <c r="E11" s="69">
        <v>2</v>
      </c>
      <c r="F11" s="69">
        <v>2</v>
      </c>
      <c r="G11" s="69">
        <v>2</v>
      </c>
      <c r="H11" s="69">
        <v>2</v>
      </c>
      <c r="I11" s="69">
        <v>2</v>
      </c>
      <c r="J11" s="69">
        <v>2</v>
      </c>
      <c r="K11" s="69">
        <v>2</v>
      </c>
      <c r="L11" s="69">
        <v>2</v>
      </c>
      <c r="M11" s="71">
        <v>2</v>
      </c>
      <c r="N11" s="71">
        <v>2</v>
      </c>
      <c r="O11" s="69"/>
      <c r="P11" s="69"/>
      <c r="Q11" s="69">
        <v>2</v>
      </c>
      <c r="R11" s="69">
        <v>2</v>
      </c>
      <c r="S11" s="69">
        <v>2</v>
      </c>
      <c r="T11" s="69"/>
      <c r="U11" s="61">
        <v>0</v>
      </c>
      <c r="V11" s="61">
        <v>0</v>
      </c>
      <c r="W11" s="79">
        <v>2</v>
      </c>
      <c r="X11" s="79">
        <v>2</v>
      </c>
      <c r="Y11" s="79">
        <v>2</v>
      </c>
      <c r="Z11" s="79">
        <v>2</v>
      </c>
      <c r="AA11" s="79">
        <v>2</v>
      </c>
      <c r="AB11" s="79">
        <v>2</v>
      </c>
      <c r="AC11" s="79">
        <v>2</v>
      </c>
      <c r="AD11" s="79">
        <v>2</v>
      </c>
      <c r="AE11" s="79">
        <v>2</v>
      </c>
      <c r="AF11" s="79">
        <v>2</v>
      </c>
      <c r="AG11" s="79">
        <v>2</v>
      </c>
      <c r="AH11" s="79">
        <v>2</v>
      </c>
      <c r="AI11" s="79">
        <v>2</v>
      </c>
      <c r="AJ11" s="4"/>
      <c r="AK11" s="4"/>
      <c r="AL11" s="4"/>
      <c r="AM11" s="4"/>
      <c r="AN11" s="79">
        <v>2</v>
      </c>
      <c r="AO11" s="79">
        <v>2</v>
      </c>
      <c r="AP11" s="79"/>
      <c r="AQ11" s="79"/>
      <c r="AR11" s="79"/>
      <c r="AS11" s="79"/>
      <c r="AT11" s="79"/>
      <c r="AU11" s="79"/>
      <c r="AV11" s="69">
        <v>0</v>
      </c>
      <c r="AW11" s="69">
        <v>0</v>
      </c>
      <c r="AX11" s="69">
        <v>0</v>
      </c>
      <c r="AY11" s="69">
        <v>0</v>
      </c>
      <c r="AZ11" s="69">
        <v>0</v>
      </c>
      <c r="BA11" s="69">
        <v>0</v>
      </c>
      <c r="BB11" s="69">
        <v>0</v>
      </c>
      <c r="BC11" s="69">
        <v>0</v>
      </c>
      <c r="BD11" s="6">
        <f t="shared" si="4"/>
        <v>58</v>
      </c>
    </row>
    <row r="12" spans="1:56" ht="15.6">
      <c r="A12" s="141"/>
      <c r="B12" s="143"/>
      <c r="C12" s="51" t="s">
        <v>91</v>
      </c>
      <c r="D12" s="69"/>
      <c r="E12" s="69"/>
      <c r="F12" s="69"/>
      <c r="G12" s="69"/>
      <c r="H12" s="69"/>
      <c r="I12" s="69"/>
      <c r="J12" s="69"/>
      <c r="K12" s="69"/>
      <c r="L12" s="69"/>
      <c r="M12" s="71"/>
      <c r="N12" s="71"/>
      <c r="O12" s="69"/>
      <c r="P12" s="69"/>
      <c r="Q12" s="69"/>
      <c r="R12" s="4"/>
      <c r="S12" s="4"/>
      <c r="T12" s="69"/>
      <c r="U12" s="61">
        <v>0</v>
      </c>
      <c r="V12" s="61">
        <v>0</v>
      </c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4"/>
      <c r="AJ12" s="4"/>
      <c r="AK12" s="4"/>
      <c r="AL12" s="4"/>
      <c r="AM12" s="4"/>
      <c r="AN12" s="4"/>
      <c r="AO12" s="79"/>
      <c r="AP12" s="79"/>
      <c r="AQ12" s="79"/>
      <c r="AR12" s="79"/>
      <c r="AS12" s="79"/>
      <c r="AT12" s="79"/>
      <c r="AU12" s="79"/>
      <c r="AV12" s="69">
        <v>0</v>
      </c>
      <c r="AW12" s="69">
        <v>0</v>
      </c>
      <c r="AX12" s="69">
        <v>0</v>
      </c>
      <c r="AY12" s="69">
        <v>0</v>
      </c>
      <c r="AZ12" s="69">
        <v>0</v>
      </c>
      <c r="BA12" s="69">
        <v>0</v>
      </c>
      <c r="BB12" s="69">
        <v>0</v>
      </c>
      <c r="BC12" s="69">
        <v>0</v>
      </c>
      <c r="BD12" s="6">
        <f t="shared" si="4"/>
        <v>0</v>
      </c>
    </row>
    <row r="13" spans="1:56" ht="15.6">
      <c r="A13" s="128" t="s">
        <v>23</v>
      </c>
      <c r="B13" s="133" t="s">
        <v>17</v>
      </c>
      <c r="C13" s="51" t="s">
        <v>92</v>
      </c>
      <c r="D13" s="69">
        <v>2</v>
      </c>
      <c r="E13" s="69">
        <v>2</v>
      </c>
      <c r="F13" s="69">
        <v>2</v>
      </c>
      <c r="G13" s="69">
        <v>2</v>
      </c>
      <c r="H13" s="69">
        <v>2</v>
      </c>
      <c r="I13" s="69">
        <v>2</v>
      </c>
      <c r="J13" s="69">
        <v>2</v>
      </c>
      <c r="K13" s="69">
        <v>2</v>
      </c>
      <c r="L13" s="69">
        <v>2</v>
      </c>
      <c r="M13" s="71">
        <v>2</v>
      </c>
      <c r="N13" s="71">
        <v>2</v>
      </c>
      <c r="O13" s="69"/>
      <c r="P13" s="69"/>
      <c r="Q13" s="69">
        <v>2</v>
      </c>
      <c r="R13" s="69">
        <v>2</v>
      </c>
      <c r="S13" s="69">
        <v>2</v>
      </c>
      <c r="T13" s="69"/>
      <c r="U13" s="61">
        <v>0</v>
      </c>
      <c r="V13" s="61">
        <v>0</v>
      </c>
      <c r="W13" s="79">
        <v>2</v>
      </c>
      <c r="X13" s="79">
        <v>2</v>
      </c>
      <c r="Y13" s="79">
        <v>2</v>
      </c>
      <c r="Z13" s="79">
        <v>2</v>
      </c>
      <c r="AA13" s="79">
        <v>2</v>
      </c>
      <c r="AB13" s="79">
        <v>2</v>
      </c>
      <c r="AC13" s="79">
        <v>2</v>
      </c>
      <c r="AD13" s="79">
        <v>2</v>
      </c>
      <c r="AE13" s="79">
        <v>2</v>
      </c>
      <c r="AF13" s="79">
        <v>2</v>
      </c>
      <c r="AG13" s="79">
        <v>2</v>
      </c>
      <c r="AH13" s="79">
        <v>2</v>
      </c>
      <c r="AI13" s="79">
        <v>2</v>
      </c>
      <c r="AJ13" s="4"/>
      <c r="AK13" s="4"/>
      <c r="AL13" s="4"/>
      <c r="AM13" s="4"/>
      <c r="AN13" s="79">
        <v>2</v>
      </c>
      <c r="AO13" s="79">
        <v>2</v>
      </c>
      <c r="AP13" s="79"/>
      <c r="AQ13" s="79"/>
      <c r="AR13" s="79"/>
      <c r="AS13" s="79"/>
      <c r="AT13" s="79"/>
      <c r="AU13" s="79"/>
      <c r="AV13" s="69">
        <v>0</v>
      </c>
      <c r="AW13" s="69">
        <v>0</v>
      </c>
      <c r="AX13" s="69">
        <v>0</v>
      </c>
      <c r="AY13" s="69">
        <v>0</v>
      </c>
      <c r="AZ13" s="69">
        <v>0</v>
      </c>
      <c r="BA13" s="69">
        <v>0</v>
      </c>
      <c r="BB13" s="69">
        <v>0</v>
      </c>
      <c r="BC13" s="69">
        <v>0</v>
      </c>
      <c r="BD13" s="6">
        <f t="shared" si="4"/>
        <v>58</v>
      </c>
    </row>
    <row r="14" spans="1:56" ht="15.6">
      <c r="A14" s="128"/>
      <c r="B14" s="133"/>
      <c r="C14" s="51" t="s">
        <v>91</v>
      </c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1">
        <v>0</v>
      </c>
      <c r="V14" s="61">
        <v>0</v>
      </c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69">
        <v>0</v>
      </c>
      <c r="AW14" s="69">
        <v>0</v>
      </c>
      <c r="AX14" s="69">
        <v>0</v>
      </c>
      <c r="AY14" s="69">
        <v>0</v>
      </c>
      <c r="AZ14" s="69">
        <v>0</v>
      </c>
      <c r="BA14" s="69">
        <v>0</v>
      </c>
      <c r="BB14" s="69">
        <v>0</v>
      </c>
      <c r="BC14" s="69">
        <v>0</v>
      </c>
      <c r="BD14" s="6">
        <f t="shared" si="4"/>
        <v>0</v>
      </c>
    </row>
    <row r="15" spans="1:56" ht="15.6">
      <c r="A15" s="139" t="s">
        <v>6</v>
      </c>
      <c r="B15" s="132" t="s">
        <v>122</v>
      </c>
      <c r="C15" s="52" t="s">
        <v>92</v>
      </c>
      <c r="D15" s="6">
        <f>D17</f>
        <v>6</v>
      </c>
      <c r="E15" s="6">
        <f t="shared" ref="E15:BC18" si="5">E17</f>
        <v>6</v>
      </c>
      <c r="F15" s="6">
        <f t="shared" si="5"/>
        <v>6</v>
      </c>
      <c r="G15" s="6">
        <f t="shared" si="5"/>
        <v>6</v>
      </c>
      <c r="H15" s="6">
        <f t="shared" si="5"/>
        <v>6</v>
      </c>
      <c r="I15" s="6">
        <f t="shared" si="5"/>
        <v>6</v>
      </c>
      <c r="J15" s="6">
        <f t="shared" si="5"/>
        <v>6</v>
      </c>
      <c r="K15" s="6">
        <f t="shared" si="5"/>
        <v>6</v>
      </c>
      <c r="L15" s="6">
        <f t="shared" si="5"/>
        <v>6</v>
      </c>
      <c r="M15" s="6">
        <f t="shared" si="5"/>
        <v>4</v>
      </c>
      <c r="N15" s="6">
        <f t="shared" si="5"/>
        <v>4</v>
      </c>
      <c r="O15" s="6">
        <f t="shared" si="5"/>
        <v>0</v>
      </c>
      <c r="P15" s="6">
        <f t="shared" si="5"/>
        <v>0</v>
      </c>
      <c r="Q15" s="6">
        <f t="shared" si="5"/>
        <v>4</v>
      </c>
      <c r="R15" s="6">
        <f t="shared" si="5"/>
        <v>4</v>
      </c>
      <c r="S15" s="6">
        <f t="shared" si="5"/>
        <v>6</v>
      </c>
      <c r="T15" s="6">
        <f t="shared" si="5"/>
        <v>0</v>
      </c>
      <c r="U15" s="61">
        <v>0</v>
      </c>
      <c r="V15" s="61">
        <v>0</v>
      </c>
      <c r="W15" s="6">
        <f t="shared" si="5"/>
        <v>0</v>
      </c>
      <c r="X15" s="6">
        <f t="shared" si="5"/>
        <v>0</v>
      </c>
      <c r="Y15" s="6">
        <f t="shared" si="5"/>
        <v>0</v>
      </c>
      <c r="Z15" s="6">
        <f t="shared" si="5"/>
        <v>0</v>
      </c>
      <c r="AA15" s="6">
        <f t="shared" si="5"/>
        <v>0</v>
      </c>
      <c r="AB15" s="6">
        <f t="shared" si="5"/>
        <v>0</v>
      </c>
      <c r="AC15" s="6">
        <f t="shared" si="5"/>
        <v>0</v>
      </c>
      <c r="AD15" s="6">
        <f t="shared" si="5"/>
        <v>0</v>
      </c>
      <c r="AE15" s="6">
        <f t="shared" si="5"/>
        <v>0</v>
      </c>
      <c r="AF15" s="6">
        <f t="shared" si="5"/>
        <v>0</v>
      </c>
      <c r="AG15" s="6">
        <f t="shared" si="5"/>
        <v>0</v>
      </c>
      <c r="AH15" s="6">
        <f t="shared" si="5"/>
        <v>0</v>
      </c>
      <c r="AI15" s="6">
        <f t="shared" si="5"/>
        <v>0</v>
      </c>
      <c r="AJ15" s="6">
        <f t="shared" si="5"/>
        <v>0</v>
      </c>
      <c r="AK15" s="6">
        <f t="shared" si="5"/>
        <v>0</v>
      </c>
      <c r="AL15" s="6">
        <f t="shared" si="5"/>
        <v>0</v>
      </c>
      <c r="AM15" s="6">
        <f t="shared" si="5"/>
        <v>0</v>
      </c>
      <c r="AN15" s="6">
        <f t="shared" si="5"/>
        <v>0</v>
      </c>
      <c r="AO15" s="6">
        <f t="shared" si="5"/>
        <v>0</v>
      </c>
      <c r="AP15" s="6">
        <f t="shared" si="5"/>
        <v>0</v>
      </c>
      <c r="AQ15" s="6">
        <f t="shared" si="5"/>
        <v>0</v>
      </c>
      <c r="AR15" s="6">
        <f t="shared" si="5"/>
        <v>0</v>
      </c>
      <c r="AS15" s="6">
        <f t="shared" si="5"/>
        <v>0</v>
      </c>
      <c r="AT15" s="6">
        <f t="shared" si="5"/>
        <v>0</v>
      </c>
      <c r="AU15" s="6">
        <f t="shared" si="5"/>
        <v>0</v>
      </c>
      <c r="AV15" s="6">
        <f t="shared" si="5"/>
        <v>0</v>
      </c>
      <c r="AW15" s="6">
        <f t="shared" si="5"/>
        <v>0</v>
      </c>
      <c r="AX15" s="6">
        <f t="shared" si="5"/>
        <v>0</v>
      </c>
      <c r="AY15" s="6">
        <f t="shared" si="5"/>
        <v>0</v>
      </c>
      <c r="AZ15" s="6">
        <f t="shared" si="5"/>
        <v>0</v>
      </c>
      <c r="BA15" s="6">
        <f t="shared" si="5"/>
        <v>0</v>
      </c>
      <c r="BB15" s="6">
        <f t="shared" si="5"/>
        <v>0</v>
      </c>
      <c r="BC15" s="6">
        <f t="shared" si="5"/>
        <v>0</v>
      </c>
      <c r="BD15" s="6">
        <f t="shared" si="4"/>
        <v>76</v>
      </c>
    </row>
    <row r="16" spans="1:56" ht="15.6">
      <c r="A16" s="139"/>
      <c r="B16" s="132"/>
      <c r="C16" s="52" t="s">
        <v>91</v>
      </c>
      <c r="D16" s="6">
        <f>D18</f>
        <v>0</v>
      </c>
      <c r="E16" s="6">
        <f t="shared" si="5"/>
        <v>0</v>
      </c>
      <c r="F16" s="6">
        <f t="shared" si="5"/>
        <v>0</v>
      </c>
      <c r="G16" s="6">
        <f t="shared" si="5"/>
        <v>0</v>
      </c>
      <c r="H16" s="6">
        <f t="shared" si="5"/>
        <v>0</v>
      </c>
      <c r="I16" s="6">
        <f t="shared" si="5"/>
        <v>0</v>
      </c>
      <c r="J16" s="6">
        <f t="shared" si="5"/>
        <v>0</v>
      </c>
      <c r="K16" s="6">
        <f t="shared" si="5"/>
        <v>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0</v>
      </c>
      <c r="T16" s="6">
        <f t="shared" si="5"/>
        <v>0</v>
      </c>
      <c r="U16" s="61">
        <v>0</v>
      </c>
      <c r="V16" s="61">
        <v>0</v>
      </c>
      <c r="W16" s="6">
        <f t="shared" si="5"/>
        <v>0</v>
      </c>
      <c r="X16" s="6">
        <f t="shared" si="5"/>
        <v>0</v>
      </c>
      <c r="Y16" s="6">
        <f t="shared" si="5"/>
        <v>0</v>
      </c>
      <c r="Z16" s="6">
        <f t="shared" si="5"/>
        <v>0</v>
      </c>
      <c r="AA16" s="6">
        <f t="shared" si="5"/>
        <v>0</v>
      </c>
      <c r="AB16" s="6">
        <f t="shared" si="5"/>
        <v>0</v>
      </c>
      <c r="AC16" s="6">
        <f t="shared" si="5"/>
        <v>0</v>
      </c>
      <c r="AD16" s="6">
        <f t="shared" si="5"/>
        <v>0</v>
      </c>
      <c r="AE16" s="6">
        <f t="shared" si="5"/>
        <v>0</v>
      </c>
      <c r="AF16" s="6">
        <f t="shared" si="5"/>
        <v>0</v>
      </c>
      <c r="AG16" s="6">
        <f t="shared" si="5"/>
        <v>0</v>
      </c>
      <c r="AH16" s="6">
        <f t="shared" si="5"/>
        <v>0</v>
      </c>
      <c r="AI16" s="6">
        <f t="shared" si="5"/>
        <v>0</v>
      </c>
      <c r="AJ16" s="6">
        <f t="shared" si="5"/>
        <v>0</v>
      </c>
      <c r="AK16" s="6">
        <f t="shared" si="5"/>
        <v>0</v>
      </c>
      <c r="AL16" s="6">
        <f t="shared" si="5"/>
        <v>0</v>
      </c>
      <c r="AM16" s="6">
        <f t="shared" si="5"/>
        <v>0</v>
      </c>
      <c r="AN16" s="6">
        <f t="shared" si="5"/>
        <v>0</v>
      </c>
      <c r="AO16" s="6">
        <f t="shared" si="5"/>
        <v>0</v>
      </c>
      <c r="AP16" s="6">
        <f t="shared" si="5"/>
        <v>0</v>
      </c>
      <c r="AQ16" s="6">
        <f t="shared" si="5"/>
        <v>0</v>
      </c>
      <c r="AR16" s="6">
        <f t="shared" si="5"/>
        <v>0</v>
      </c>
      <c r="AS16" s="6">
        <f t="shared" si="5"/>
        <v>0</v>
      </c>
      <c r="AT16" s="6">
        <f t="shared" si="5"/>
        <v>0</v>
      </c>
      <c r="AU16" s="6">
        <f t="shared" si="5"/>
        <v>0</v>
      </c>
      <c r="AV16" s="6">
        <f t="shared" si="5"/>
        <v>0</v>
      </c>
      <c r="AW16" s="6">
        <f t="shared" si="5"/>
        <v>0</v>
      </c>
      <c r="AX16" s="6">
        <f t="shared" si="5"/>
        <v>0</v>
      </c>
      <c r="AY16" s="6">
        <f t="shared" si="5"/>
        <v>0</v>
      </c>
      <c r="AZ16" s="6">
        <f t="shared" si="5"/>
        <v>0</v>
      </c>
      <c r="BA16" s="6">
        <f t="shared" si="5"/>
        <v>0</v>
      </c>
      <c r="BB16" s="6">
        <f t="shared" si="5"/>
        <v>0</v>
      </c>
      <c r="BC16" s="6">
        <f t="shared" si="5"/>
        <v>0</v>
      </c>
      <c r="BD16" s="6">
        <f t="shared" si="4"/>
        <v>0</v>
      </c>
    </row>
    <row r="17" spans="1:56" s="42" customFormat="1" ht="15.6">
      <c r="A17" s="138" t="s">
        <v>89</v>
      </c>
      <c r="B17" s="129" t="s">
        <v>90</v>
      </c>
      <c r="C17" s="54" t="s">
        <v>92</v>
      </c>
      <c r="D17" s="69">
        <v>6</v>
      </c>
      <c r="E17" s="69">
        <v>6</v>
      </c>
      <c r="F17" s="69">
        <v>6</v>
      </c>
      <c r="G17" s="69">
        <v>6</v>
      </c>
      <c r="H17" s="69">
        <v>6</v>
      </c>
      <c r="I17" s="69">
        <v>6</v>
      </c>
      <c r="J17" s="69">
        <v>6</v>
      </c>
      <c r="K17" s="69">
        <v>6</v>
      </c>
      <c r="L17" s="69">
        <v>6</v>
      </c>
      <c r="M17" s="69">
        <v>4</v>
      </c>
      <c r="N17" s="69">
        <v>4</v>
      </c>
      <c r="O17" s="69"/>
      <c r="P17" s="69"/>
      <c r="Q17" s="69">
        <v>4</v>
      </c>
      <c r="R17" s="69">
        <v>4</v>
      </c>
      <c r="S17" s="69">
        <v>6</v>
      </c>
      <c r="T17" s="69"/>
      <c r="U17" s="61">
        <v>0</v>
      </c>
      <c r="V17" s="61">
        <v>0</v>
      </c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8">
        <f t="shared" si="5"/>
        <v>0</v>
      </c>
      <c r="AW17" s="8">
        <f t="shared" si="5"/>
        <v>0</v>
      </c>
      <c r="AX17" s="8">
        <f t="shared" si="5"/>
        <v>0</v>
      </c>
      <c r="AY17" s="8">
        <f t="shared" si="5"/>
        <v>0</v>
      </c>
      <c r="AZ17" s="8">
        <f t="shared" si="5"/>
        <v>0</v>
      </c>
      <c r="BA17" s="8">
        <f t="shared" si="5"/>
        <v>0</v>
      </c>
      <c r="BB17" s="8">
        <f t="shared" si="5"/>
        <v>0</v>
      </c>
      <c r="BC17" s="8">
        <f t="shared" si="5"/>
        <v>0</v>
      </c>
      <c r="BD17" s="6">
        <f t="shared" si="4"/>
        <v>76</v>
      </c>
    </row>
    <row r="18" spans="1:56" s="42" customFormat="1" ht="15.6">
      <c r="A18" s="138"/>
      <c r="B18" s="130"/>
      <c r="C18" s="54" t="s">
        <v>91</v>
      </c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1">
        <v>0</v>
      </c>
      <c r="V18" s="61">
        <v>0</v>
      </c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8">
        <f t="shared" si="5"/>
        <v>0</v>
      </c>
      <c r="AW18" s="8">
        <f t="shared" si="5"/>
        <v>0</v>
      </c>
      <c r="AX18" s="8">
        <f t="shared" si="5"/>
        <v>0</v>
      </c>
      <c r="AY18" s="8">
        <f t="shared" si="5"/>
        <v>0</v>
      </c>
      <c r="AZ18" s="8">
        <f t="shared" si="5"/>
        <v>0</v>
      </c>
      <c r="BA18" s="8">
        <f t="shared" si="5"/>
        <v>0</v>
      </c>
      <c r="BB18" s="8">
        <f t="shared" si="5"/>
        <v>0</v>
      </c>
      <c r="BC18" s="8">
        <f t="shared" si="5"/>
        <v>0</v>
      </c>
      <c r="BD18" s="6">
        <f t="shared" si="4"/>
        <v>0</v>
      </c>
    </row>
    <row r="19" spans="1:56" ht="15.6">
      <c r="A19" s="131" t="s">
        <v>7</v>
      </c>
      <c r="B19" s="132" t="s">
        <v>30</v>
      </c>
      <c r="C19" s="52" t="s">
        <v>92</v>
      </c>
      <c r="D19" s="6">
        <f t="shared" ref="D19:T19" si="6">D21+D29</f>
        <v>26</v>
      </c>
      <c r="E19" s="6">
        <f t="shared" si="6"/>
        <v>26</v>
      </c>
      <c r="F19" s="6">
        <f t="shared" si="6"/>
        <v>26</v>
      </c>
      <c r="G19" s="6">
        <f t="shared" si="6"/>
        <v>26</v>
      </c>
      <c r="H19" s="6">
        <f t="shared" si="6"/>
        <v>26</v>
      </c>
      <c r="I19" s="6">
        <f t="shared" si="6"/>
        <v>26</v>
      </c>
      <c r="J19" s="6">
        <f t="shared" si="6"/>
        <v>26</v>
      </c>
      <c r="K19" s="6">
        <f t="shared" si="6"/>
        <v>26</v>
      </c>
      <c r="L19" s="6">
        <f t="shared" si="6"/>
        <v>26</v>
      </c>
      <c r="M19" s="6">
        <f t="shared" si="6"/>
        <v>28</v>
      </c>
      <c r="N19" s="6">
        <f t="shared" si="6"/>
        <v>28</v>
      </c>
      <c r="O19" s="6">
        <f t="shared" si="6"/>
        <v>36</v>
      </c>
      <c r="P19" s="6">
        <f t="shared" si="6"/>
        <v>36</v>
      </c>
      <c r="Q19" s="6">
        <f t="shared" si="6"/>
        <v>28</v>
      </c>
      <c r="R19" s="6">
        <f t="shared" si="6"/>
        <v>28</v>
      </c>
      <c r="S19" s="6">
        <f t="shared" si="6"/>
        <v>26</v>
      </c>
      <c r="T19" s="6">
        <f t="shared" si="6"/>
        <v>0</v>
      </c>
      <c r="U19" s="61">
        <v>0</v>
      </c>
      <c r="V19" s="61">
        <v>0</v>
      </c>
      <c r="W19" s="6">
        <f t="shared" ref="W19:BC19" si="7">W21+W29</f>
        <v>30</v>
      </c>
      <c r="X19" s="6">
        <f t="shared" ref="X19:AT19" si="8">X21+X29</f>
        <v>30</v>
      </c>
      <c r="Y19" s="6">
        <f t="shared" si="8"/>
        <v>30</v>
      </c>
      <c r="Z19" s="6">
        <f t="shared" si="8"/>
        <v>30</v>
      </c>
      <c r="AA19" s="6">
        <f t="shared" si="8"/>
        <v>30</v>
      </c>
      <c r="AB19" s="6">
        <f t="shared" si="8"/>
        <v>30</v>
      </c>
      <c r="AC19" s="6">
        <f t="shared" si="8"/>
        <v>30</v>
      </c>
      <c r="AD19" s="6">
        <f t="shared" si="8"/>
        <v>30</v>
      </c>
      <c r="AE19" s="6">
        <f t="shared" si="8"/>
        <v>30</v>
      </c>
      <c r="AF19" s="6">
        <f t="shared" si="8"/>
        <v>36</v>
      </c>
      <c r="AG19" s="6">
        <f t="shared" si="8"/>
        <v>36</v>
      </c>
      <c r="AH19" s="6">
        <f t="shared" si="8"/>
        <v>36</v>
      </c>
      <c r="AI19" s="6">
        <f t="shared" si="8"/>
        <v>36</v>
      </c>
      <c r="AJ19" s="6">
        <f t="shared" si="8"/>
        <v>26</v>
      </c>
      <c r="AK19" s="6">
        <f t="shared" si="8"/>
        <v>26</v>
      </c>
      <c r="AL19" s="6">
        <f t="shared" si="8"/>
        <v>28</v>
      </c>
      <c r="AM19" s="6">
        <f t="shared" si="8"/>
        <v>28</v>
      </c>
      <c r="AN19" s="6">
        <f t="shared" si="8"/>
        <v>28</v>
      </c>
      <c r="AO19" s="6">
        <f t="shared" si="8"/>
        <v>26</v>
      </c>
      <c r="AP19" s="6">
        <f t="shared" si="8"/>
        <v>12</v>
      </c>
      <c r="AQ19" s="6">
        <f t="shared" si="8"/>
        <v>36</v>
      </c>
      <c r="AR19" s="6">
        <f t="shared" si="8"/>
        <v>36</v>
      </c>
      <c r="AS19" s="6">
        <f t="shared" si="8"/>
        <v>36</v>
      </c>
      <c r="AT19" s="6">
        <f t="shared" si="8"/>
        <v>36</v>
      </c>
      <c r="AU19" s="6">
        <f t="shared" si="7"/>
        <v>24</v>
      </c>
      <c r="AV19" s="6">
        <f t="shared" si="7"/>
        <v>0</v>
      </c>
      <c r="AW19" s="6">
        <f t="shared" si="7"/>
        <v>0</v>
      </c>
      <c r="AX19" s="6">
        <f t="shared" si="7"/>
        <v>0</v>
      </c>
      <c r="AY19" s="6">
        <f t="shared" si="7"/>
        <v>0</v>
      </c>
      <c r="AZ19" s="6">
        <f t="shared" si="7"/>
        <v>0</v>
      </c>
      <c r="BA19" s="6">
        <f t="shared" si="7"/>
        <v>0</v>
      </c>
      <c r="BB19" s="6">
        <f t="shared" si="7"/>
        <v>0</v>
      </c>
      <c r="BC19" s="6">
        <f t="shared" si="7"/>
        <v>0</v>
      </c>
      <c r="BD19" s="6">
        <f t="shared" si="4"/>
        <v>1200</v>
      </c>
    </row>
    <row r="20" spans="1:56" ht="15.6">
      <c r="A20" s="131"/>
      <c r="B20" s="132"/>
      <c r="C20" s="52" t="s">
        <v>91</v>
      </c>
      <c r="D20" s="6">
        <f t="shared" ref="D20:T20" si="9">D22+D30</f>
        <v>0</v>
      </c>
      <c r="E20" s="6">
        <f t="shared" si="9"/>
        <v>0</v>
      </c>
      <c r="F20" s="6">
        <f t="shared" si="9"/>
        <v>0</v>
      </c>
      <c r="G20" s="6">
        <f t="shared" si="9"/>
        <v>0</v>
      </c>
      <c r="H20" s="6">
        <f t="shared" si="9"/>
        <v>0</v>
      </c>
      <c r="I20" s="6">
        <f t="shared" si="9"/>
        <v>0</v>
      </c>
      <c r="J20" s="6">
        <f t="shared" si="9"/>
        <v>0</v>
      </c>
      <c r="K20" s="6">
        <f t="shared" si="9"/>
        <v>0</v>
      </c>
      <c r="L20" s="6">
        <f t="shared" si="9"/>
        <v>0</v>
      </c>
      <c r="M20" s="6">
        <f t="shared" si="9"/>
        <v>0</v>
      </c>
      <c r="N20" s="6">
        <f t="shared" si="9"/>
        <v>0</v>
      </c>
      <c r="O20" s="6">
        <f t="shared" si="9"/>
        <v>0</v>
      </c>
      <c r="P20" s="6">
        <f t="shared" si="9"/>
        <v>0</v>
      </c>
      <c r="Q20" s="6">
        <f t="shared" si="9"/>
        <v>0</v>
      </c>
      <c r="R20" s="6">
        <f t="shared" si="9"/>
        <v>0</v>
      </c>
      <c r="S20" s="6">
        <f t="shared" si="9"/>
        <v>0</v>
      </c>
      <c r="T20" s="6">
        <f t="shared" si="9"/>
        <v>0</v>
      </c>
      <c r="U20" s="61">
        <v>0</v>
      </c>
      <c r="V20" s="61">
        <v>0</v>
      </c>
      <c r="W20" s="6">
        <f t="shared" ref="W20:BC20" si="10">W22+W30</f>
        <v>0</v>
      </c>
      <c r="X20" s="6">
        <f t="shared" ref="X20:AT20" si="11">X22+X30</f>
        <v>0</v>
      </c>
      <c r="Y20" s="6">
        <f t="shared" si="11"/>
        <v>0</v>
      </c>
      <c r="Z20" s="6">
        <f t="shared" si="11"/>
        <v>0</v>
      </c>
      <c r="AA20" s="6">
        <f t="shared" si="11"/>
        <v>0</v>
      </c>
      <c r="AB20" s="6">
        <f t="shared" si="11"/>
        <v>0</v>
      </c>
      <c r="AC20" s="6">
        <f t="shared" si="11"/>
        <v>0</v>
      </c>
      <c r="AD20" s="6">
        <f t="shared" si="11"/>
        <v>0</v>
      </c>
      <c r="AE20" s="6">
        <f t="shared" si="11"/>
        <v>0</v>
      </c>
      <c r="AF20" s="6">
        <f t="shared" si="11"/>
        <v>0</v>
      </c>
      <c r="AG20" s="6">
        <f t="shared" si="11"/>
        <v>0</v>
      </c>
      <c r="AH20" s="6">
        <f t="shared" si="11"/>
        <v>0</v>
      </c>
      <c r="AI20" s="6">
        <f t="shared" si="11"/>
        <v>0</v>
      </c>
      <c r="AJ20" s="6">
        <f t="shared" si="11"/>
        <v>0</v>
      </c>
      <c r="AK20" s="6">
        <f t="shared" si="11"/>
        <v>0</v>
      </c>
      <c r="AL20" s="6">
        <f t="shared" si="11"/>
        <v>0</v>
      </c>
      <c r="AM20" s="6">
        <f t="shared" si="11"/>
        <v>0</v>
      </c>
      <c r="AN20" s="6">
        <f t="shared" si="11"/>
        <v>0</v>
      </c>
      <c r="AO20" s="6">
        <f t="shared" si="11"/>
        <v>0</v>
      </c>
      <c r="AP20" s="6">
        <f t="shared" si="11"/>
        <v>0</v>
      </c>
      <c r="AQ20" s="6">
        <f t="shared" si="11"/>
        <v>0</v>
      </c>
      <c r="AR20" s="6">
        <f t="shared" si="11"/>
        <v>0</v>
      </c>
      <c r="AS20" s="6">
        <f t="shared" si="11"/>
        <v>0</v>
      </c>
      <c r="AT20" s="6">
        <f t="shared" si="11"/>
        <v>0</v>
      </c>
      <c r="AU20" s="6">
        <f t="shared" si="10"/>
        <v>0</v>
      </c>
      <c r="AV20" s="6">
        <f t="shared" si="10"/>
        <v>0</v>
      </c>
      <c r="AW20" s="6">
        <f t="shared" si="10"/>
        <v>0</v>
      </c>
      <c r="AX20" s="6">
        <f t="shared" si="10"/>
        <v>0</v>
      </c>
      <c r="AY20" s="6">
        <f t="shared" si="10"/>
        <v>0</v>
      </c>
      <c r="AZ20" s="6">
        <f t="shared" si="10"/>
        <v>0</v>
      </c>
      <c r="BA20" s="6">
        <f t="shared" si="10"/>
        <v>0</v>
      </c>
      <c r="BB20" s="6">
        <f t="shared" si="10"/>
        <v>0</v>
      </c>
      <c r="BC20" s="6">
        <f t="shared" si="10"/>
        <v>0</v>
      </c>
      <c r="BD20" s="6">
        <f t="shared" si="4"/>
        <v>0</v>
      </c>
    </row>
    <row r="21" spans="1:56" ht="15.6">
      <c r="A21" s="131" t="s">
        <v>31</v>
      </c>
      <c r="B21" s="132" t="s">
        <v>32</v>
      </c>
      <c r="C21" s="52" t="s">
        <v>92</v>
      </c>
      <c r="D21" s="6">
        <f t="shared" ref="D21:T21" si="12">D23+D25+D27</f>
        <v>8</v>
      </c>
      <c r="E21" s="6">
        <f t="shared" si="12"/>
        <v>8</v>
      </c>
      <c r="F21" s="6">
        <f t="shared" si="12"/>
        <v>8</v>
      </c>
      <c r="G21" s="6">
        <f t="shared" si="12"/>
        <v>8</v>
      </c>
      <c r="H21" s="6">
        <f t="shared" si="12"/>
        <v>12</v>
      </c>
      <c r="I21" s="6">
        <f t="shared" si="12"/>
        <v>8</v>
      </c>
      <c r="J21" s="6">
        <f t="shared" si="12"/>
        <v>8</v>
      </c>
      <c r="K21" s="6">
        <f t="shared" si="12"/>
        <v>8</v>
      </c>
      <c r="L21" s="6">
        <f t="shared" si="12"/>
        <v>20</v>
      </c>
      <c r="M21" s="6">
        <f t="shared" si="12"/>
        <v>20</v>
      </c>
      <c r="N21" s="6">
        <f t="shared" si="12"/>
        <v>20</v>
      </c>
      <c r="O21" s="6">
        <f t="shared" si="12"/>
        <v>0</v>
      </c>
      <c r="P21" s="6">
        <f t="shared" si="12"/>
        <v>0</v>
      </c>
      <c r="Q21" s="6">
        <f t="shared" si="12"/>
        <v>8</v>
      </c>
      <c r="R21" s="6">
        <f t="shared" si="12"/>
        <v>8</v>
      </c>
      <c r="S21" s="6">
        <f t="shared" si="12"/>
        <v>8</v>
      </c>
      <c r="T21" s="6">
        <f t="shared" si="12"/>
        <v>0</v>
      </c>
      <c r="U21" s="61">
        <v>0</v>
      </c>
      <c r="V21" s="61">
        <v>0</v>
      </c>
      <c r="W21" s="6">
        <f>W23+W25+'3-й курс 1 группа'!W27</f>
        <v>6</v>
      </c>
      <c r="X21" s="6">
        <f>X23+X25+'3-й курс 1 группа'!X27</f>
        <v>6</v>
      </c>
      <c r="Y21" s="6">
        <f>Y23+Y25+'3-й курс 1 группа'!Y27</f>
        <v>6</v>
      </c>
      <c r="Z21" s="6">
        <f>Z23+Z25+'3-й курс 1 группа'!Z27</f>
        <v>6</v>
      </c>
      <c r="AA21" s="6">
        <f>AA23+AA25+'3-й курс 1 группа'!AA27</f>
        <v>4</v>
      </c>
      <c r="AB21" s="6">
        <f>AB23+AB25+'3-й курс 1 группа'!AB27</f>
        <v>2</v>
      </c>
      <c r="AC21" s="6">
        <f>AC23+AC25+'3-й курс 1 группа'!AC27</f>
        <v>2</v>
      </c>
      <c r="AD21" s="6">
        <f>AD23+AD25+'3-й курс 1 группа'!AD27</f>
        <v>2</v>
      </c>
      <c r="AE21" s="6">
        <f>AE23+AE25+'3-й курс 1 группа'!AE27</f>
        <v>2</v>
      </c>
      <c r="AF21" s="6">
        <f>AF23+AF25+'3-й курс 1 группа'!AF27</f>
        <v>0</v>
      </c>
      <c r="AG21" s="6">
        <f>AG23+AG25+'3-й курс 1 группа'!AG27</f>
        <v>0</v>
      </c>
      <c r="AH21" s="6">
        <f>AH23+AH25+'3-й курс 1 группа'!AH27</f>
        <v>0</v>
      </c>
      <c r="AI21" s="6">
        <f>AI23+AI25+'3-й курс 1 группа'!AI27</f>
        <v>0</v>
      </c>
      <c r="AJ21" s="6">
        <f>AJ23+AJ25+'3-й курс 1 группа'!AJ27</f>
        <v>6</v>
      </c>
      <c r="AK21" s="6">
        <f>AK23+AK25+'3-й курс 1 группа'!AK27</f>
        <v>6</v>
      </c>
      <c r="AL21" s="6">
        <f>AL23+AL25+'3-й курс 1 группа'!AL27</f>
        <v>6</v>
      </c>
      <c r="AM21" s="6">
        <f>AM23+AM25+'3-й курс 1 группа'!AM27</f>
        <v>6</v>
      </c>
      <c r="AN21" s="6">
        <f>AN23+AN25+'3-й курс 1 группа'!AN27</f>
        <v>4</v>
      </c>
      <c r="AO21" s="6">
        <f>AO23+AO25+'3-й курс 1 группа'!AO27</f>
        <v>4</v>
      </c>
      <c r="AP21" s="6">
        <f>AP23+AP25+'3-й курс 1 группа'!AP27</f>
        <v>0</v>
      </c>
      <c r="AQ21" s="6">
        <f>AQ23+AQ25+'3-й курс 1 группа'!AQ27</f>
        <v>0</v>
      </c>
      <c r="AR21" s="6">
        <f>AR23+AR25+'3-й курс 1 группа'!AR27</f>
        <v>0</v>
      </c>
      <c r="AS21" s="6">
        <f>AS23+AS25+'3-й курс 1 группа'!AS27</f>
        <v>0</v>
      </c>
      <c r="AT21" s="6">
        <f>AT23+AT25+'3-й курс 1 группа'!AT27</f>
        <v>0</v>
      </c>
      <c r="AU21" s="6">
        <f t="shared" ref="AU21:BC21" si="13">AU23+AU25+AU27</f>
        <v>0</v>
      </c>
      <c r="AV21" s="6">
        <f t="shared" si="13"/>
        <v>0</v>
      </c>
      <c r="AW21" s="6">
        <f t="shared" si="13"/>
        <v>0</v>
      </c>
      <c r="AX21" s="6">
        <f t="shared" si="13"/>
        <v>0</v>
      </c>
      <c r="AY21" s="6">
        <f t="shared" si="13"/>
        <v>0</v>
      </c>
      <c r="AZ21" s="6">
        <f t="shared" si="13"/>
        <v>0</v>
      </c>
      <c r="BA21" s="6">
        <f t="shared" si="13"/>
        <v>0</v>
      </c>
      <c r="BB21" s="6">
        <f t="shared" si="13"/>
        <v>0</v>
      </c>
      <c r="BC21" s="6">
        <f t="shared" si="13"/>
        <v>0</v>
      </c>
      <c r="BD21" s="6">
        <f t="shared" si="4"/>
        <v>220</v>
      </c>
    </row>
    <row r="22" spans="1:56" ht="15.6">
      <c r="A22" s="131"/>
      <c r="B22" s="132"/>
      <c r="C22" s="52" t="s">
        <v>91</v>
      </c>
      <c r="D22" s="6">
        <f t="shared" ref="D22:T22" si="14">D24+D26+D28</f>
        <v>0</v>
      </c>
      <c r="E22" s="6">
        <f t="shared" si="14"/>
        <v>0</v>
      </c>
      <c r="F22" s="6">
        <f t="shared" si="14"/>
        <v>0</v>
      </c>
      <c r="G22" s="6">
        <f t="shared" si="14"/>
        <v>0</v>
      </c>
      <c r="H22" s="6">
        <f t="shared" si="14"/>
        <v>0</v>
      </c>
      <c r="I22" s="6">
        <f t="shared" si="14"/>
        <v>0</v>
      </c>
      <c r="J22" s="6">
        <f t="shared" si="14"/>
        <v>0</v>
      </c>
      <c r="K22" s="6">
        <f t="shared" si="14"/>
        <v>0</v>
      </c>
      <c r="L22" s="6">
        <f t="shared" si="14"/>
        <v>0</v>
      </c>
      <c r="M22" s="6">
        <f t="shared" si="14"/>
        <v>0</v>
      </c>
      <c r="N22" s="6">
        <f t="shared" si="14"/>
        <v>0</v>
      </c>
      <c r="O22" s="6">
        <f t="shared" si="14"/>
        <v>0</v>
      </c>
      <c r="P22" s="6">
        <f t="shared" si="14"/>
        <v>0</v>
      </c>
      <c r="Q22" s="6">
        <f t="shared" si="14"/>
        <v>0</v>
      </c>
      <c r="R22" s="6">
        <f t="shared" si="14"/>
        <v>0</v>
      </c>
      <c r="S22" s="6">
        <f t="shared" si="14"/>
        <v>0</v>
      </c>
      <c r="T22" s="6">
        <f t="shared" si="14"/>
        <v>0</v>
      </c>
      <c r="U22" s="61">
        <v>0</v>
      </c>
      <c r="V22" s="61">
        <v>0</v>
      </c>
      <c r="W22" s="6">
        <f>W24+W26+W28</f>
        <v>0</v>
      </c>
      <c r="X22" s="6">
        <f t="shared" ref="X22:AT22" si="15">X24+X26+X28</f>
        <v>0</v>
      </c>
      <c r="Y22" s="6">
        <f t="shared" si="15"/>
        <v>0</v>
      </c>
      <c r="Z22" s="6">
        <f t="shared" si="15"/>
        <v>0</v>
      </c>
      <c r="AA22" s="6">
        <f t="shared" si="15"/>
        <v>0</v>
      </c>
      <c r="AB22" s="6">
        <f t="shared" si="15"/>
        <v>0</v>
      </c>
      <c r="AC22" s="6">
        <f t="shared" si="15"/>
        <v>0</v>
      </c>
      <c r="AD22" s="6">
        <f t="shared" si="15"/>
        <v>0</v>
      </c>
      <c r="AE22" s="6">
        <f t="shared" si="15"/>
        <v>0</v>
      </c>
      <c r="AF22" s="6">
        <f t="shared" si="15"/>
        <v>0</v>
      </c>
      <c r="AG22" s="6">
        <f t="shared" si="15"/>
        <v>0</v>
      </c>
      <c r="AH22" s="6">
        <f t="shared" si="15"/>
        <v>0</v>
      </c>
      <c r="AI22" s="6">
        <f t="shared" si="15"/>
        <v>0</v>
      </c>
      <c r="AJ22" s="6">
        <f t="shared" si="15"/>
        <v>0</v>
      </c>
      <c r="AK22" s="6">
        <f t="shared" si="15"/>
        <v>0</v>
      </c>
      <c r="AL22" s="6">
        <f t="shared" si="15"/>
        <v>0</v>
      </c>
      <c r="AM22" s="6">
        <f t="shared" si="15"/>
        <v>0</v>
      </c>
      <c r="AN22" s="6">
        <f t="shared" si="15"/>
        <v>0</v>
      </c>
      <c r="AO22" s="6">
        <f t="shared" si="15"/>
        <v>0</v>
      </c>
      <c r="AP22" s="6">
        <f t="shared" si="15"/>
        <v>0</v>
      </c>
      <c r="AQ22" s="6">
        <f t="shared" si="15"/>
        <v>0</v>
      </c>
      <c r="AR22" s="6">
        <f t="shared" si="15"/>
        <v>0</v>
      </c>
      <c r="AS22" s="6">
        <f t="shared" si="15"/>
        <v>0</v>
      </c>
      <c r="AT22" s="6">
        <f t="shared" si="15"/>
        <v>0</v>
      </c>
      <c r="AU22" s="6">
        <f t="shared" ref="AU22:BC22" si="16">AU24+AU26+AU28</f>
        <v>0</v>
      </c>
      <c r="AV22" s="6">
        <f t="shared" si="16"/>
        <v>0</v>
      </c>
      <c r="AW22" s="6">
        <f t="shared" si="16"/>
        <v>0</v>
      </c>
      <c r="AX22" s="6">
        <f t="shared" si="16"/>
        <v>0</v>
      </c>
      <c r="AY22" s="6">
        <f t="shared" si="16"/>
        <v>0</v>
      </c>
      <c r="AZ22" s="6">
        <f t="shared" si="16"/>
        <v>0</v>
      </c>
      <c r="BA22" s="6">
        <f t="shared" si="16"/>
        <v>0</v>
      </c>
      <c r="BB22" s="6">
        <f t="shared" si="16"/>
        <v>0</v>
      </c>
      <c r="BC22" s="6">
        <f t="shared" si="16"/>
        <v>0</v>
      </c>
      <c r="BD22" s="6">
        <f t="shared" si="4"/>
        <v>0</v>
      </c>
    </row>
    <row r="23" spans="1:56" s="60" customFormat="1" ht="15.6">
      <c r="A23" s="128" t="s">
        <v>126</v>
      </c>
      <c r="B23" s="134" t="s">
        <v>127</v>
      </c>
      <c r="C23" s="51" t="s">
        <v>92</v>
      </c>
      <c r="D23" s="11">
        <v>4</v>
      </c>
      <c r="E23" s="11">
        <v>4</v>
      </c>
      <c r="F23" s="11">
        <v>4</v>
      </c>
      <c r="G23" s="11">
        <v>4</v>
      </c>
      <c r="H23" s="11">
        <v>6</v>
      </c>
      <c r="I23" s="11">
        <v>4</v>
      </c>
      <c r="J23" s="11">
        <v>4</v>
      </c>
      <c r="K23" s="11">
        <v>4</v>
      </c>
      <c r="L23" s="11">
        <v>10</v>
      </c>
      <c r="M23" s="11">
        <v>10</v>
      </c>
      <c r="N23" s="11">
        <v>10</v>
      </c>
      <c r="O23" s="11"/>
      <c r="P23" s="11"/>
      <c r="Q23" s="11">
        <v>4</v>
      </c>
      <c r="R23" s="11">
        <v>4</v>
      </c>
      <c r="S23" s="11">
        <v>4</v>
      </c>
      <c r="T23" s="11"/>
      <c r="U23" s="61">
        <v>0</v>
      </c>
      <c r="V23" s="61">
        <v>0</v>
      </c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69">
        <v>0</v>
      </c>
      <c r="AW23" s="69">
        <v>0</v>
      </c>
      <c r="AX23" s="69">
        <v>0</v>
      </c>
      <c r="AY23" s="69">
        <v>0</v>
      </c>
      <c r="AZ23" s="69">
        <v>0</v>
      </c>
      <c r="BA23" s="69">
        <v>0</v>
      </c>
      <c r="BB23" s="69">
        <v>0</v>
      </c>
      <c r="BC23" s="69">
        <v>0</v>
      </c>
      <c r="BD23" s="6">
        <f t="shared" si="4"/>
        <v>76</v>
      </c>
    </row>
    <row r="24" spans="1:56" s="60" customFormat="1" ht="15.6">
      <c r="A24" s="128"/>
      <c r="B24" s="135"/>
      <c r="C24" s="51" t="s">
        <v>91</v>
      </c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61">
        <v>0</v>
      </c>
      <c r="V24" s="61">
        <v>0</v>
      </c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69">
        <v>0</v>
      </c>
      <c r="AW24" s="69">
        <v>0</v>
      </c>
      <c r="AX24" s="69">
        <v>0</v>
      </c>
      <c r="AY24" s="69">
        <v>0</v>
      </c>
      <c r="AZ24" s="69">
        <v>0</v>
      </c>
      <c r="BA24" s="69">
        <v>0</v>
      </c>
      <c r="BB24" s="69">
        <v>0</v>
      </c>
      <c r="BC24" s="69">
        <v>0</v>
      </c>
      <c r="BD24" s="6">
        <f t="shared" si="4"/>
        <v>0</v>
      </c>
    </row>
    <row r="25" spans="1:56" ht="15.6">
      <c r="A25" s="128" t="s">
        <v>38</v>
      </c>
      <c r="B25" s="136" t="s">
        <v>65</v>
      </c>
      <c r="C25" s="51" t="s">
        <v>92</v>
      </c>
      <c r="D25" s="11">
        <v>4</v>
      </c>
      <c r="E25" s="11">
        <v>4</v>
      </c>
      <c r="F25" s="11">
        <v>4</v>
      </c>
      <c r="G25" s="11">
        <v>4</v>
      </c>
      <c r="H25" s="11">
        <v>6</v>
      </c>
      <c r="I25" s="11">
        <v>4</v>
      </c>
      <c r="J25" s="11">
        <v>4</v>
      </c>
      <c r="K25" s="11">
        <v>4</v>
      </c>
      <c r="L25" s="11">
        <v>10</v>
      </c>
      <c r="M25" s="11">
        <v>10</v>
      </c>
      <c r="N25" s="11">
        <v>10</v>
      </c>
      <c r="O25" s="11"/>
      <c r="P25" s="11"/>
      <c r="Q25" s="11">
        <v>4</v>
      </c>
      <c r="R25" s="11">
        <v>4</v>
      </c>
      <c r="S25" s="11">
        <v>4</v>
      </c>
      <c r="T25" s="69"/>
      <c r="U25" s="61">
        <v>0</v>
      </c>
      <c r="V25" s="61">
        <v>0</v>
      </c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69">
        <v>0</v>
      </c>
      <c r="AW25" s="69">
        <v>0</v>
      </c>
      <c r="AX25" s="69">
        <v>0</v>
      </c>
      <c r="AY25" s="69">
        <v>0</v>
      </c>
      <c r="AZ25" s="69">
        <v>0</v>
      </c>
      <c r="BA25" s="69">
        <v>0</v>
      </c>
      <c r="BB25" s="69">
        <v>0</v>
      </c>
      <c r="BC25" s="69">
        <v>0</v>
      </c>
      <c r="BD25" s="6">
        <f t="shared" si="4"/>
        <v>76</v>
      </c>
    </row>
    <row r="26" spans="1:56" ht="15.6">
      <c r="A26" s="128"/>
      <c r="B26" s="137"/>
      <c r="C26" s="51" t="s">
        <v>91</v>
      </c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1">
        <v>0</v>
      </c>
      <c r="V26" s="61">
        <v>0</v>
      </c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69">
        <v>0</v>
      </c>
      <c r="AW26" s="69">
        <v>0</v>
      </c>
      <c r="AX26" s="69">
        <v>0</v>
      </c>
      <c r="AY26" s="69">
        <v>0</v>
      </c>
      <c r="AZ26" s="69">
        <v>0</v>
      </c>
      <c r="BA26" s="69">
        <v>0</v>
      </c>
      <c r="BB26" s="69">
        <v>0</v>
      </c>
      <c r="BC26" s="69">
        <v>0</v>
      </c>
      <c r="BD26" s="6">
        <f t="shared" si="4"/>
        <v>0</v>
      </c>
    </row>
    <row r="27" spans="1:56" ht="15.6">
      <c r="A27" s="128" t="s">
        <v>39</v>
      </c>
      <c r="B27" s="133" t="s">
        <v>40</v>
      </c>
      <c r="C27" s="51" t="s">
        <v>92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1">
        <v>0</v>
      </c>
      <c r="V27" s="61">
        <v>0</v>
      </c>
      <c r="W27" s="79">
        <v>6</v>
      </c>
      <c r="X27" s="79">
        <v>6</v>
      </c>
      <c r="Y27" s="79">
        <v>4</v>
      </c>
      <c r="Z27" s="79">
        <v>4</v>
      </c>
      <c r="AA27" s="79">
        <v>4</v>
      </c>
      <c r="AB27" s="79">
        <v>4</v>
      </c>
      <c r="AC27" s="79">
        <v>4</v>
      </c>
      <c r="AD27" s="79">
        <v>4</v>
      </c>
      <c r="AE27" s="79">
        <v>4</v>
      </c>
      <c r="AF27" s="79">
        <v>4</v>
      </c>
      <c r="AG27" s="79">
        <v>4</v>
      </c>
      <c r="AH27" s="79">
        <v>4</v>
      </c>
      <c r="AI27" s="79">
        <v>4</v>
      </c>
      <c r="AJ27" s="4"/>
      <c r="AK27" s="4"/>
      <c r="AL27" s="79"/>
      <c r="AM27" s="4"/>
      <c r="AN27" s="79">
        <v>6</v>
      </c>
      <c r="AO27" s="79">
        <v>6</v>
      </c>
      <c r="AP27" s="79"/>
      <c r="AQ27" s="79"/>
      <c r="AR27" s="79"/>
      <c r="AS27" s="79"/>
      <c r="AT27" s="79"/>
      <c r="AU27" s="79"/>
      <c r="AV27" s="69">
        <v>0</v>
      </c>
      <c r="AW27" s="69">
        <v>0</v>
      </c>
      <c r="AX27" s="69">
        <v>0</v>
      </c>
      <c r="AY27" s="69">
        <v>0</v>
      </c>
      <c r="AZ27" s="69">
        <v>0</v>
      </c>
      <c r="BA27" s="69">
        <v>0</v>
      </c>
      <c r="BB27" s="69">
        <v>0</v>
      </c>
      <c r="BC27" s="69">
        <v>0</v>
      </c>
      <c r="BD27" s="6">
        <f t="shared" si="4"/>
        <v>68</v>
      </c>
    </row>
    <row r="28" spans="1:56" ht="15.6">
      <c r="A28" s="128"/>
      <c r="B28" s="133"/>
      <c r="C28" s="51" t="s">
        <v>91</v>
      </c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1">
        <v>0</v>
      </c>
      <c r="V28" s="61">
        <v>0</v>
      </c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69">
        <v>0</v>
      </c>
      <c r="AW28" s="69">
        <v>0</v>
      </c>
      <c r="AX28" s="69">
        <v>0</v>
      </c>
      <c r="AY28" s="69">
        <v>0</v>
      </c>
      <c r="AZ28" s="69">
        <v>0</v>
      </c>
      <c r="BA28" s="69">
        <v>0</v>
      </c>
      <c r="BB28" s="69">
        <v>0</v>
      </c>
      <c r="BC28" s="69">
        <v>0</v>
      </c>
      <c r="BD28" s="6">
        <f t="shared" si="4"/>
        <v>0</v>
      </c>
    </row>
    <row r="29" spans="1:56" ht="15.6">
      <c r="A29" s="131" t="s">
        <v>8</v>
      </c>
      <c r="B29" s="132" t="s">
        <v>9</v>
      </c>
      <c r="C29" s="52" t="s">
        <v>92</v>
      </c>
      <c r="D29" s="6">
        <f t="shared" ref="D29:W29" si="17">D31+D39</f>
        <v>18</v>
      </c>
      <c r="E29" s="6">
        <f t="shared" si="17"/>
        <v>18</v>
      </c>
      <c r="F29" s="6">
        <f t="shared" si="17"/>
        <v>18</v>
      </c>
      <c r="G29" s="6">
        <f t="shared" si="17"/>
        <v>18</v>
      </c>
      <c r="H29" s="6">
        <f t="shared" si="17"/>
        <v>14</v>
      </c>
      <c r="I29" s="6">
        <f t="shared" si="17"/>
        <v>18</v>
      </c>
      <c r="J29" s="6">
        <f t="shared" si="17"/>
        <v>18</v>
      </c>
      <c r="K29" s="6">
        <f t="shared" si="17"/>
        <v>18</v>
      </c>
      <c r="L29" s="6">
        <f t="shared" si="17"/>
        <v>6</v>
      </c>
      <c r="M29" s="6">
        <f t="shared" si="17"/>
        <v>8</v>
      </c>
      <c r="N29" s="6">
        <f t="shared" si="17"/>
        <v>8</v>
      </c>
      <c r="O29" s="6">
        <f t="shared" si="17"/>
        <v>36</v>
      </c>
      <c r="P29" s="6">
        <f t="shared" si="17"/>
        <v>36</v>
      </c>
      <c r="Q29" s="6">
        <f t="shared" si="17"/>
        <v>20</v>
      </c>
      <c r="R29" s="6">
        <f t="shared" si="17"/>
        <v>20</v>
      </c>
      <c r="S29" s="6">
        <f t="shared" si="17"/>
        <v>18</v>
      </c>
      <c r="T29" s="6">
        <f t="shared" si="17"/>
        <v>0</v>
      </c>
      <c r="U29" s="6">
        <f t="shared" si="17"/>
        <v>0</v>
      </c>
      <c r="V29" s="6">
        <f t="shared" si="17"/>
        <v>0</v>
      </c>
      <c r="W29" s="6">
        <f t="shared" si="17"/>
        <v>24</v>
      </c>
      <c r="X29" s="6">
        <f t="shared" ref="X29:AR29" si="18">X31+X39</f>
        <v>24</v>
      </c>
      <c r="Y29" s="6">
        <f t="shared" si="18"/>
        <v>24</v>
      </c>
      <c r="Z29" s="6">
        <f t="shared" si="18"/>
        <v>24</v>
      </c>
      <c r="AA29" s="6">
        <f t="shared" si="18"/>
        <v>26</v>
      </c>
      <c r="AB29" s="6">
        <f t="shared" si="18"/>
        <v>28</v>
      </c>
      <c r="AC29" s="6">
        <f t="shared" si="18"/>
        <v>28</v>
      </c>
      <c r="AD29" s="6">
        <f t="shared" si="18"/>
        <v>28</v>
      </c>
      <c r="AE29" s="6">
        <f t="shared" si="18"/>
        <v>28</v>
      </c>
      <c r="AF29" s="6">
        <f t="shared" si="18"/>
        <v>36</v>
      </c>
      <c r="AG29" s="6">
        <f t="shared" si="18"/>
        <v>36</v>
      </c>
      <c r="AH29" s="6">
        <f t="shared" si="18"/>
        <v>36</v>
      </c>
      <c r="AI29" s="6">
        <f t="shared" si="18"/>
        <v>36</v>
      </c>
      <c r="AJ29" s="6">
        <f t="shared" si="18"/>
        <v>20</v>
      </c>
      <c r="AK29" s="6">
        <f t="shared" si="18"/>
        <v>20</v>
      </c>
      <c r="AL29" s="6">
        <f t="shared" si="18"/>
        <v>22</v>
      </c>
      <c r="AM29" s="6">
        <f t="shared" si="18"/>
        <v>22</v>
      </c>
      <c r="AN29" s="6">
        <f t="shared" si="18"/>
        <v>24</v>
      </c>
      <c r="AO29" s="6">
        <f t="shared" si="18"/>
        <v>22</v>
      </c>
      <c r="AP29" s="6">
        <f t="shared" si="18"/>
        <v>12</v>
      </c>
      <c r="AQ29" s="6">
        <f t="shared" si="18"/>
        <v>36</v>
      </c>
      <c r="AR29" s="6">
        <f t="shared" si="18"/>
        <v>36</v>
      </c>
      <c r="AS29" s="6">
        <f t="shared" ref="AS29:BC29" si="19">AS31+AS39</f>
        <v>36</v>
      </c>
      <c r="AT29" s="6">
        <f t="shared" si="19"/>
        <v>36</v>
      </c>
      <c r="AU29" s="6">
        <f t="shared" si="19"/>
        <v>24</v>
      </c>
      <c r="AV29" s="6">
        <f t="shared" si="19"/>
        <v>0</v>
      </c>
      <c r="AW29" s="6">
        <f t="shared" si="19"/>
        <v>0</v>
      </c>
      <c r="AX29" s="6">
        <f t="shared" si="19"/>
        <v>0</v>
      </c>
      <c r="AY29" s="6">
        <f t="shared" si="19"/>
        <v>0</v>
      </c>
      <c r="AZ29" s="6">
        <f t="shared" si="19"/>
        <v>0</v>
      </c>
      <c r="BA29" s="6">
        <f t="shared" si="19"/>
        <v>0</v>
      </c>
      <c r="BB29" s="6">
        <f t="shared" si="19"/>
        <v>0</v>
      </c>
      <c r="BC29" s="6">
        <f t="shared" si="19"/>
        <v>0</v>
      </c>
      <c r="BD29" s="6">
        <f t="shared" si="4"/>
        <v>980</v>
      </c>
    </row>
    <row r="30" spans="1:56" ht="15.6">
      <c r="A30" s="131"/>
      <c r="B30" s="132"/>
      <c r="C30" s="52" t="s">
        <v>91</v>
      </c>
      <c r="D30" s="6">
        <f t="shared" ref="D30:W30" si="20">D32+D40</f>
        <v>0</v>
      </c>
      <c r="E30" s="6">
        <f t="shared" si="20"/>
        <v>0</v>
      </c>
      <c r="F30" s="6">
        <f t="shared" si="20"/>
        <v>0</v>
      </c>
      <c r="G30" s="6">
        <f t="shared" si="20"/>
        <v>0</v>
      </c>
      <c r="H30" s="6">
        <f t="shared" si="20"/>
        <v>0</v>
      </c>
      <c r="I30" s="6">
        <f t="shared" si="20"/>
        <v>0</v>
      </c>
      <c r="J30" s="6">
        <f t="shared" si="20"/>
        <v>0</v>
      </c>
      <c r="K30" s="6">
        <f t="shared" si="20"/>
        <v>0</v>
      </c>
      <c r="L30" s="6">
        <f t="shared" si="20"/>
        <v>0</v>
      </c>
      <c r="M30" s="6">
        <f t="shared" si="20"/>
        <v>0</v>
      </c>
      <c r="N30" s="6">
        <f t="shared" si="20"/>
        <v>0</v>
      </c>
      <c r="O30" s="6">
        <f t="shared" si="20"/>
        <v>0</v>
      </c>
      <c r="P30" s="6">
        <f t="shared" si="20"/>
        <v>0</v>
      </c>
      <c r="Q30" s="6">
        <f t="shared" si="20"/>
        <v>0</v>
      </c>
      <c r="R30" s="6">
        <f t="shared" si="20"/>
        <v>0</v>
      </c>
      <c r="S30" s="6">
        <f t="shared" si="20"/>
        <v>0</v>
      </c>
      <c r="T30" s="6">
        <f t="shared" si="20"/>
        <v>0</v>
      </c>
      <c r="U30" s="6">
        <f t="shared" si="20"/>
        <v>0</v>
      </c>
      <c r="V30" s="6">
        <f t="shared" si="20"/>
        <v>0</v>
      </c>
      <c r="W30" s="6">
        <f t="shared" si="20"/>
        <v>0</v>
      </c>
      <c r="X30" s="6">
        <f t="shared" ref="X30:AR30" si="21">X32+X40</f>
        <v>0</v>
      </c>
      <c r="Y30" s="6">
        <f t="shared" si="21"/>
        <v>0</v>
      </c>
      <c r="Z30" s="6">
        <f t="shared" si="21"/>
        <v>0</v>
      </c>
      <c r="AA30" s="6">
        <f t="shared" si="21"/>
        <v>0</v>
      </c>
      <c r="AB30" s="6">
        <f t="shared" si="21"/>
        <v>0</v>
      </c>
      <c r="AC30" s="6">
        <f t="shared" si="21"/>
        <v>0</v>
      </c>
      <c r="AD30" s="6">
        <f t="shared" si="21"/>
        <v>0</v>
      </c>
      <c r="AE30" s="6">
        <f t="shared" si="21"/>
        <v>0</v>
      </c>
      <c r="AF30" s="6">
        <f t="shared" si="21"/>
        <v>0</v>
      </c>
      <c r="AG30" s="6">
        <f t="shared" si="21"/>
        <v>0</v>
      </c>
      <c r="AH30" s="6">
        <f t="shared" si="21"/>
        <v>0</v>
      </c>
      <c r="AI30" s="6">
        <f t="shared" si="21"/>
        <v>0</v>
      </c>
      <c r="AJ30" s="6">
        <f t="shared" si="21"/>
        <v>0</v>
      </c>
      <c r="AK30" s="6">
        <f t="shared" si="21"/>
        <v>0</v>
      </c>
      <c r="AL30" s="6">
        <f t="shared" si="21"/>
        <v>0</v>
      </c>
      <c r="AM30" s="6">
        <f t="shared" si="21"/>
        <v>0</v>
      </c>
      <c r="AN30" s="6">
        <f t="shared" si="21"/>
        <v>0</v>
      </c>
      <c r="AO30" s="6">
        <f t="shared" si="21"/>
        <v>0</v>
      </c>
      <c r="AP30" s="6">
        <f t="shared" si="21"/>
        <v>0</v>
      </c>
      <c r="AQ30" s="6">
        <f t="shared" si="21"/>
        <v>0</v>
      </c>
      <c r="AR30" s="6">
        <f t="shared" si="21"/>
        <v>0</v>
      </c>
      <c r="AS30" s="6">
        <f t="shared" ref="AS30:BC30" si="22">AS32+AS40</f>
        <v>0</v>
      </c>
      <c r="AT30" s="6">
        <f t="shared" si="22"/>
        <v>0</v>
      </c>
      <c r="AU30" s="6">
        <f t="shared" si="22"/>
        <v>0</v>
      </c>
      <c r="AV30" s="6">
        <f t="shared" si="22"/>
        <v>0</v>
      </c>
      <c r="AW30" s="6">
        <f t="shared" si="22"/>
        <v>0</v>
      </c>
      <c r="AX30" s="6">
        <f t="shared" si="22"/>
        <v>0</v>
      </c>
      <c r="AY30" s="6">
        <f t="shared" si="22"/>
        <v>0</v>
      </c>
      <c r="AZ30" s="6">
        <f t="shared" si="22"/>
        <v>0</v>
      </c>
      <c r="BA30" s="6">
        <f t="shared" si="22"/>
        <v>0</v>
      </c>
      <c r="BB30" s="6">
        <f t="shared" si="22"/>
        <v>0</v>
      </c>
      <c r="BC30" s="6">
        <f t="shared" si="22"/>
        <v>0</v>
      </c>
      <c r="BD30" s="6">
        <f t="shared" si="4"/>
        <v>0</v>
      </c>
    </row>
    <row r="31" spans="1:56" ht="15.6">
      <c r="A31" s="131" t="s">
        <v>44</v>
      </c>
      <c r="B31" s="132" t="s">
        <v>82</v>
      </c>
      <c r="C31" s="52" t="s">
        <v>92</v>
      </c>
      <c r="D31" s="6">
        <f t="shared" ref="D31:V31" si="23">D33+D35+D37+D38</f>
        <v>12</v>
      </c>
      <c r="E31" s="6">
        <f t="shared" si="23"/>
        <v>12</v>
      </c>
      <c r="F31" s="6">
        <f t="shared" si="23"/>
        <v>12</v>
      </c>
      <c r="G31" s="6">
        <f t="shared" si="23"/>
        <v>12</v>
      </c>
      <c r="H31" s="6">
        <f t="shared" si="23"/>
        <v>12</v>
      </c>
      <c r="I31" s="6">
        <f t="shared" si="23"/>
        <v>14</v>
      </c>
      <c r="J31" s="6">
        <f t="shared" si="23"/>
        <v>14</v>
      </c>
      <c r="K31" s="6">
        <f t="shared" si="23"/>
        <v>14</v>
      </c>
      <c r="L31" s="6">
        <f t="shared" si="23"/>
        <v>2</v>
      </c>
      <c r="M31" s="6">
        <f t="shared" si="23"/>
        <v>2</v>
      </c>
      <c r="N31" s="6">
        <f t="shared" si="23"/>
        <v>2</v>
      </c>
      <c r="O31" s="6">
        <f t="shared" si="23"/>
        <v>36</v>
      </c>
      <c r="P31" s="6">
        <f t="shared" si="23"/>
        <v>36</v>
      </c>
      <c r="Q31" s="6">
        <f t="shared" si="23"/>
        <v>14</v>
      </c>
      <c r="R31" s="6">
        <f t="shared" si="23"/>
        <v>14</v>
      </c>
      <c r="S31" s="6">
        <f t="shared" si="23"/>
        <v>14</v>
      </c>
      <c r="T31" s="6">
        <f t="shared" si="23"/>
        <v>0</v>
      </c>
      <c r="U31" s="6">
        <f t="shared" si="23"/>
        <v>0</v>
      </c>
      <c r="V31" s="6">
        <f t="shared" si="23"/>
        <v>0</v>
      </c>
      <c r="W31" s="6">
        <f>'3-й курс 1 группа'!W33+W35+W37+W38</f>
        <v>2</v>
      </c>
      <c r="X31" s="6">
        <f>'3-й курс 1 группа'!X33+X35+X37+X38</f>
        <v>2</v>
      </c>
      <c r="Y31" s="6">
        <f>'3-й курс 1 группа'!Y33+Y35+Y37+Y38</f>
        <v>2</v>
      </c>
      <c r="Z31" s="6">
        <f>'3-й курс 1 группа'!Z33+Z35+Z37+Z38</f>
        <v>2</v>
      </c>
      <c r="AA31" s="6">
        <f>'3-й курс 1 группа'!AA33+AA35+AA37+AA38</f>
        <v>2</v>
      </c>
      <c r="AB31" s="6">
        <f>'3-й курс 1 группа'!AB33+AB35+AB37+AB38</f>
        <v>2</v>
      </c>
      <c r="AC31" s="6">
        <f>'3-й курс 1 группа'!AC33+AC35+AC37+AC38</f>
        <v>2</v>
      </c>
      <c r="AD31" s="6">
        <f>'3-й курс 1 группа'!AD33+AD35+AD37+AD38</f>
        <v>6</v>
      </c>
      <c r="AE31" s="6">
        <f>'3-й курс 1 группа'!AE33+AE35+AE37+AE38</f>
        <v>6</v>
      </c>
      <c r="AF31" s="6">
        <f>'3-й курс 1 группа'!AF33+AF35+AF37+AF38</f>
        <v>0</v>
      </c>
      <c r="AG31" s="6">
        <f>'3-й курс 1 группа'!AG33+AG35+AG37+AG38</f>
        <v>0</v>
      </c>
      <c r="AH31" s="6">
        <f>'3-й курс 1 группа'!AH33+AH35+AH37+AH38</f>
        <v>0</v>
      </c>
      <c r="AI31" s="6">
        <f>'3-й курс 1 группа'!AI33+AI35+AI37+AI38</f>
        <v>0</v>
      </c>
      <c r="AJ31" s="6">
        <f>'3-й курс 1 группа'!AJ33+AJ35+AJ37+AJ38</f>
        <v>12</v>
      </c>
      <c r="AK31" s="6">
        <f>'3-й курс 1 группа'!AK33+AK35+AK37+AK38</f>
        <v>10</v>
      </c>
      <c r="AL31" s="6">
        <f>'3-й курс 1 группа'!AL33+AL35+AL37+AL38</f>
        <v>14</v>
      </c>
      <c r="AM31" s="6">
        <f>'3-й курс 1 группа'!AM33+AM35+AM37+AM38</f>
        <v>14</v>
      </c>
      <c r="AN31" s="6">
        <f>'3-й курс 1 группа'!AN33+AN35+AN37+AN38</f>
        <v>8</v>
      </c>
      <c r="AO31" s="6">
        <f>'3-й курс 1 группа'!AO33+AO35+AO37+AO38</f>
        <v>6</v>
      </c>
      <c r="AP31" s="6">
        <f>'3-й курс 1 группа'!AP33+AP35+AP37+AP38</f>
        <v>12</v>
      </c>
      <c r="AQ31" s="6">
        <f>'3-й курс 1 группа'!AQ33+AQ35+AQ37+AQ38</f>
        <v>36</v>
      </c>
      <c r="AR31" s="6">
        <f>'3-й курс 1 группа'!AR33+AR35+AR37+AR38</f>
        <v>36</v>
      </c>
      <c r="AS31" s="6">
        <f t="shared" ref="AS31:BC31" si="24">AS33+AS35+AS37+AS38</f>
        <v>36</v>
      </c>
      <c r="AT31" s="6">
        <f t="shared" si="24"/>
        <v>36</v>
      </c>
      <c r="AU31" s="6">
        <f t="shared" si="24"/>
        <v>24</v>
      </c>
      <c r="AV31" s="6">
        <f t="shared" si="24"/>
        <v>0</v>
      </c>
      <c r="AW31" s="6">
        <f t="shared" si="24"/>
        <v>0</v>
      </c>
      <c r="AX31" s="6">
        <f t="shared" si="24"/>
        <v>0</v>
      </c>
      <c r="AY31" s="6">
        <f t="shared" si="24"/>
        <v>0</v>
      </c>
      <c r="AZ31" s="6">
        <f t="shared" si="24"/>
        <v>0</v>
      </c>
      <c r="BA31" s="6">
        <f t="shared" si="24"/>
        <v>0</v>
      </c>
      <c r="BB31" s="6">
        <f t="shared" si="24"/>
        <v>0</v>
      </c>
      <c r="BC31" s="6">
        <f t="shared" si="24"/>
        <v>0</v>
      </c>
      <c r="BD31" s="6">
        <f t="shared" si="4"/>
        <v>492</v>
      </c>
    </row>
    <row r="32" spans="1:56" ht="15.6">
      <c r="A32" s="131"/>
      <c r="B32" s="132"/>
      <c r="C32" s="52" t="s">
        <v>91</v>
      </c>
      <c r="D32" s="6">
        <f t="shared" ref="D32:V32" si="25">D34+D36</f>
        <v>0</v>
      </c>
      <c r="E32" s="6">
        <f t="shared" si="25"/>
        <v>0</v>
      </c>
      <c r="F32" s="6">
        <f t="shared" si="25"/>
        <v>0</v>
      </c>
      <c r="G32" s="6">
        <f t="shared" si="25"/>
        <v>0</v>
      </c>
      <c r="H32" s="6">
        <f t="shared" si="25"/>
        <v>0</v>
      </c>
      <c r="I32" s="6">
        <f t="shared" si="25"/>
        <v>0</v>
      </c>
      <c r="J32" s="6">
        <f t="shared" si="25"/>
        <v>0</v>
      </c>
      <c r="K32" s="6">
        <f t="shared" si="25"/>
        <v>0</v>
      </c>
      <c r="L32" s="6">
        <f t="shared" si="25"/>
        <v>0</v>
      </c>
      <c r="M32" s="6">
        <f t="shared" si="25"/>
        <v>0</v>
      </c>
      <c r="N32" s="6">
        <f t="shared" si="25"/>
        <v>0</v>
      </c>
      <c r="O32" s="6">
        <f t="shared" si="25"/>
        <v>0</v>
      </c>
      <c r="P32" s="6">
        <f t="shared" si="25"/>
        <v>0</v>
      </c>
      <c r="Q32" s="6">
        <f t="shared" si="25"/>
        <v>0</v>
      </c>
      <c r="R32" s="6">
        <f t="shared" si="25"/>
        <v>0</v>
      </c>
      <c r="S32" s="6">
        <f t="shared" si="25"/>
        <v>0</v>
      </c>
      <c r="T32" s="6">
        <f t="shared" si="25"/>
        <v>0</v>
      </c>
      <c r="U32" s="6">
        <f t="shared" si="25"/>
        <v>0</v>
      </c>
      <c r="V32" s="6">
        <f t="shared" si="25"/>
        <v>0</v>
      </c>
      <c r="W32" s="6">
        <f>'3-й курс 1 группа'!W34+W36</f>
        <v>0</v>
      </c>
      <c r="X32" s="6">
        <f>'3-й курс 1 группа'!X34+X36</f>
        <v>0</v>
      </c>
      <c r="Y32" s="6">
        <f>'3-й курс 1 группа'!Y34+Y36</f>
        <v>0</v>
      </c>
      <c r="Z32" s="6">
        <f>'3-й курс 1 группа'!Z34+Z36</f>
        <v>0</v>
      </c>
      <c r="AA32" s="6">
        <f>'3-й курс 1 группа'!AA34+AA36</f>
        <v>0</v>
      </c>
      <c r="AB32" s="6">
        <f>'3-й курс 1 группа'!AB34+AB36</f>
        <v>0</v>
      </c>
      <c r="AC32" s="6">
        <f>'3-й курс 1 группа'!AC34+AC36</f>
        <v>0</v>
      </c>
      <c r="AD32" s="6">
        <f>'3-й курс 1 группа'!AD34+AD36</f>
        <v>0</v>
      </c>
      <c r="AE32" s="6">
        <f>'3-й курс 1 группа'!AE34+AE36</f>
        <v>0</v>
      </c>
      <c r="AF32" s="6">
        <f>'3-й курс 1 группа'!AF34+AF36</f>
        <v>0</v>
      </c>
      <c r="AG32" s="6">
        <f>'3-й курс 1 группа'!AG34+AG36</f>
        <v>0</v>
      </c>
      <c r="AH32" s="6">
        <f>'3-й курс 1 группа'!AH34+AH36</f>
        <v>0</v>
      </c>
      <c r="AI32" s="6">
        <f>'3-й курс 1 группа'!AI34+AI36</f>
        <v>0</v>
      </c>
      <c r="AJ32" s="6">
        <f>'3-й курс 1 группа'!AJ34+AJ36</f>
        <v>0</v>
      </c>
      <c r="AK32" s="6">
        <f>'3-й курс 1 группа'!AK34+AK36</f>
        <v>0</v>
      </c>
      <c r="AL32" s="6">
        <f>'3-й курс 1 группа'!AL34+AL36</f>
        <v>0</v>
      </c>
      <c r="AM32" s="6">
        <f>'3-й курс 1 группа'!AM34+AM36</f>
        <v>0</v>
      </c>
      <c r="AN32" s="6">
        <f>'3-й курс 1 группа'!AN34+AN36</f>
        <v>0</v>
      </c>
      <c r="AO32" s="6">
        <f>'3-й курс 1 группа'!AO34+AO36</f>
        <v>0</v>
      </c>
      <c r="AP32" s="6">
        <f>'3-й курс 1 группа'!AP34+AP36</f>
        <v>0</v>
      </c>
      <c r="AQ32" s="6">
        <f>'3-й курс 1 группа'!AQ34+AQ36</f>
        <v>0</v>
      </c>
      <c r="AR32" s="6">
        <f>'3-й курс 1 группа'!AR34+AR36</f>
        <v>0</v>
      </c>
      <c r="AS32" s="6">
        <f t="shared" ref="AS32:BC32" si="26">AS34+AS36</f>
        <v>0</v>
      </c>
      <c r="AT32" s="6">
        <f t="shared" si="26"/>
        <v>0</v>
      </c>
      <c r="AU32" s="6">
        <f t="shared" si="26"/>
        <v>0</v>
      </c>
      <c r="AV32" s="6">
        <f t="shared" si="26"/>
        <v>0</v>
      </c>
      <c r="AW32" s="6">
        <f t="shared" si="26"/>
        <v>0</v>
      </c>
      <c r="AX32" s="6">
        <f t="shared" si="26"/>
        <v>0</v>
      </c>
      <c r="AY32" s="6">
        <f t="shared" si="26"/>
        <v>0</v>
      </c>
      <c r="AZ32" s="6">
        <f t="shared" si="26"/>
        <v>0</v>
      </c>
      <c r="BA32" s="6">
        <f t="shared" si="26"/>
        <v>0</v>
      </c>
      <c r="BB32" s="6">
        <f t="shared" si="26"/>
        <v>0</v>
      </c>
      <c r="BC32" s="6">
        <f t="shared" si="26"/>
        <v>0</v>
      </c>
      <c r="BD32" s="6">
        <f t="shared" si="4"/>
        <v>0</v>
      </c>
    </row>
    <row r="33" spans="1:56" s="1" customFormat="1" ht="15.6">
      <c r="A33" s="123" t="s">
        <v>45</v>
      </c>
      <c r="B33" s="96" t="s">
        <v>69</v>
      </c>
      <c r="C33" s="51" t="s">
        <v>92</v>
      </c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">
        <f t="shared" ref="U33:V35" si="27">U37</f>
        <v>0</v>
      </c>
      <c r="V33" s="6">
        <f t="shared" si="27"/>
        <v>0</v>
      </c>
      <c r="W33" s="79">
        <v>4</v>
      </c>
      <c r="X33" s="79">
        <v>4</v>
      </c>
      <c r="Y33" s="79">
        <v>4</v>
      </c>
      <c r="Z33" s="79">
        <v>4</v>
      </c>
      <c r="AA33" s="79">
        <v>4</v>
      </c>
      <c r="AB33" s="79">
        <v>4</v>
      </c>
      <c r="AC33" s="79">
        <v>6</v>
      </c>
      <c r="AD33" s="79">
        <v>6</v>
      </c>
      <c r="AE33" s="79">
        <v>6</v>
      </c>
      <c r="AF33" s="79">
        <v>12</v>
      </c>
      <c r="AG33" s="79">
        <v>10</v>
      </c>
      <c r="AH33" s="79">
        <v>8</v>
      </c>
      <c r="AI33" s="79">
        <v>10</v>
      </c>
      <c r="AJ33" s="63"/>
      <c r="AK33" s="63"/>
      <c r="AL33" s="79"/>
      <c r="AM33" s="63"/>
      <c r="AN33" s="79">
        <v>4</v>
      </c>
      <c r="AO33" s="79">
        <v>4</v>
      </c>
      <c r="AP33" s="79"/>
      <c r="AQ33" s="79"/>
      <c r="AR33" s="79"/>
      <c r="AS33" s="79"/>
      <c r="AT33" s="79"/>
      <c r="AU33" s="79"/>
      <c r="AV33" s="69">
        <v>0</v>
      </c>
      <c r="AW33" s="69">
        <v>0</v>
      </c>
      <c r="AX33" s="69">
        <v>0</v>
      </c>
      <c r="AY33" s="69">
        <v>0</v>
      </c>
      <c r="AZ33" s="69">
        <v>0</v>
      </c>
      <c r="BA33" s="69">
        <v>0</v>
      </c>
      <c r="BB33" s="69">
        <v>0</v>
      </c>
      <c r="BC33" s="69">
        <v>0</v>
      </c>
      <c r="BD33" s="6">
        <f t="shared" si="4"/>
        <v>90</v>
      </c>
    </row>
    <row r="34" spans="1:56" s="1" customFormat="1" ht="15.6">
      <c r="A34" s="123"/>
      <c r="B34" s="96"/>
      <c r="C34" s="51" t="s">
        <v>91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">
        <f t="shared" si="27"/>
        <v>0</v>
      </c>
      <c r="V34" s="6">
        <f t="shared" si="27"/>
        <v>0</v>
      </c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79"/>
      <c r="AQ34" s="79"/>
      <c r="AR34" s="79"/>
      <c r="AS34" s="79"/>
      <c r="AT34" s="79"/>
      <c r="AU34" s="79"/>
      <c r="AV34" s="69">
        <v>0</v>
      </c>
      <c r="AW34" s="69">
        <v>0</v>
      </c>
      <c r="AX34" s="69">
        <v>0</v>
      </c>
      <c r="AY34" s="69">
        <v>0</v>
      </c>
      <c r="AZ34" s="69">
        <v>0</v>
      </c>
      <c r="BA34" s="69">
        <v>0</v>
      </c>
      <c r="BB34" s="69">
        <v>0</v>
      </c>
      <c r="BC34" s="69">
        <v>0</v>
      </c>
      <c r="BD34" s="6">
        <f t="shared" si="4"/>
        <v>0</v>
      </c>
    </row>
    <row r="35" spans="1:56" ht="15.6">
      <c r="A35" s="128" t="s">
        <v>120</v>
      </c>
      <c r="B35" s="133" t="s">
        <v>70</v>
      </c>
      <c r="C35" s="51" t="s">
        <v>92</v>
      </c>
      <c r="D35" s="69">
        <v>12</v>
      </c>
      <c r="E35" s="69">
        <v>12</v>
      </c>
      <c r="F35" s="69">
        <v>12</v>
      </c>
      <c r="G35" s="69">
        <v>12</v>
      </c>
      <c r="H35" s="69">
        <v>12</v>
      </c>
      <c r="I35" s="69">
        <v>14</v>
      </c>
      <c r="J35" s="69">
        <v>14</v>
      </c>
      <c r="K35" s="69">
        <v>14</v>
      </c>
      <c r="L35" s="69">
        <v>2</v>
      </c>
      <c r="M35" s="71">
        <v>2</v>
      </c>
      <c r="N35" s="71">
        <v>2</v>
      </c>
      <c r="O35" s="69"/>
      <c r="P35" s="69"/>
      <c r="Q35" s="69">
        <v>14</v>
      </c>
      <c r="R35" s="69">
        <v>14</v>
      </c>
      <c r="S35" s="69">
        <v>14</v>
      </c>
      <c r="T35" s="69"/>
      <c r="U35" s="6">
        <f t="shared" si="27"/>
        <v>0</v>
      </c>
      <c r="V35" s="6">
        <f t="shared" si="27"/>
        <v>0</v>
      </c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69">
        <v>0</v>
      </c>
      <c r="AW35" s="69">
        <v>0</v>
      </c>
      <c r="AX35" s="69">
        <v>0</v>
      </c>
      <c r="AY35" s="69">
        <v>0</v>
      </c>
      <c r="AZ35" s="69">
        <v>0</v>
      </c>
      <c r="BA35" s="69">
        <v>0</v>
      </c>
      <c r="BB35" s="69">
        <v>0</v>
      </c>
      <c r="BC35" s="69">
        <v>0</v>
      </c>
      <c r="BD35" s="6">
        <f t="shared" si="4"/>
        <v>150</v>
      </c>
    </row>
    <row r="36" spans="1:56" ht="15.6">
      <c r="A36" s="128"/>
      <c r="B36" s="133"/>
      <c r="C36" s="51" t="s">
        <v>91</v>
      </c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1">
        <v>0</v>
      </c>
      <c r="V36" s="61">
        <v>0</v>
      </c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69">
        <v>0</v>
      </c>
      <c r="AW36" s="69">
        <v>0</v>
      </c>
      <c r="AX36" s="69">
        <v>0</v>
      </c>
      <c r="AY36" s="69">
        <v>0</v>
      </c>
      <c r="AZ36" s="69">
        <v>0</v>
      </c>
      <c r="BA36" s="69">
        <v>0</v>
      </c>
      <c r="BB36" s="69">
        <v>0</v>
      </c>
      <c r="BC36" s="69">
        <v>0</v>
      </c>
      <c r="BD36" s="6">
        <f t="shared" si="4"/>
        <v>0</v>
      </c>
    </row>
    <row r="37" spans="1:56" ht="15.6">
      <c r="A37" s="30" t="s">
        <v>129</v>
      </c>
      <c r="B37" s="53" t="s">
        <v>72</v>
      </c>
      <c r="C37" s="51" t="s">
        <v>92</v>
      </c>
      <c r="D37" s="69"/>
      <c r="E37" s="69"/>
      <c r="F37" s="69"/>
      <c r="G37" s="69"/>
      <c r="H37" s="69"/>
      <c r="I37" s="69"/>
      <c r="J37" s="4"/>
      <c r="K37" s="4"/>
      <c r="L37" s="4"/>
      <c r="M37" s="71"/>
      <c r="N37" s="71"/>
      <c r="O37" s="71">
        <v>36</v>
      </c>
      <c r="P37" s="71">
        <v>36</v>
      </c>
      <c r="Q37" s="69"/>
      <c r="R37" s="69"/>
      <c r="S37" s="69"/>
      <c r="T37" s="4"/>
      <c r="U37" s="61">
        <v>0</v>
      </c>
      <c r="V37" s="61">
        <v>0</v>
      </c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4"/>
      <c r="AI37" s="79"/>
      <c r="AJ37" s="79"/>
      <c r="AK37" s="79"/>
      <c r="AL37" s="79"/>
      <c r="AM37" s="79"/>
      <c r="AN37" s="79"/>
      <c r="AO37" s="79"/>
      <c r="AP37" s="79"/>
      <c r="AQ37" s="4"/>
      <c r="AR37" s="79"/>
      <c r="AS37" s="79"/>
      <c r="AT37" s="79"/>
      <c r="AU37" s="79"/>
      <c r="AV37" s="69">
        <v>0</v>
      </c>
      <c r="AW37" s="69">
        <v>0</v>
      </c>
      <c r="AX37" s="69">
        <v>0</v>
      </c>
      <c r="AY37" s="69">
        <v>0</v>
      </c>
      <c r="AZ37" s="69">
        <v>0</v>
      </c>
      <c r="BA37" s="69">
        <v>0</v>
      </c>
      <c r="BB37" s="69">
        <v>0</v>
      </c>
      <c r="BC37" s="69">
        <v>0</v>
      </c>
      <c r="BD37" s="6">
        <f t="shared" si="4"/>
        <v>72</v>
      </c>
    </row>
    <row r="38" spans="1:56" ht="30">
      <c r="A38" s="65" t="s">
        <v>46</v>
      </c>
      <c r="B38" s="65" t="s">
        <v>47</v>
      </c>
      <c r="C38" s="51" t="s">
        <v>92</v>
      </c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1">
        <v>0</v>
      </c>
      <c r="V38" s="61">
        <v>0</v>
      </c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>
        <v>12</v>
      </c>
      <c r="AQ38" s="79">
        <v>36</v>
      </c>
      <c r="AR38" s="79">
        <v>36</v>
      </c>
      <c r="AS38" s="79">
        <v>36</v>
      </c>
      <c r="AT38" s="79">
        <v>36</v>
      </c>
      <c r="AU38" s="79">
        <v>24</v>
      </c>
      <c r="AV38" s="69">
        <v>0</v>
      </c>
      <c r="AW38" s="69">
        <v>0</v>
      </c>
      <c r="AX38" s="69">
        <v>0</v>
      </c>
      <c r="AY38" s="69">
        <v>0</v>
      </c>
      <c r="AZ38" s="69">
        <v>0</v>
      </c>
      <c r="BA38" s="69">
        <v>0</v>
      </c>
      <c r="BB38" s="69">
        <v>0</v>
      </c>
      <c r="BC38" s="69">
        <v>0</v>
      </c>
      <c r="BD38" s="6">
        <f t="shared" si="4"/>
        <v>180</v>
      </c>
    </row>
    <row r="39" spans="1:56" ht="15.6">
      <c r="A39" s="124" t="s">
        <v>48</v>
      </c>
      <c r="B39" s="126" t="s">
        <v>73</v>
      </c>
      <c r="C39" s="52" t="s">
        <v>92</v>
      </c>
      <c r="D39" s="6">
        <f t="shared" ref="D39:S39" si="28">D41+D43+D45+D46</f>
        <v>6</v>
      </c>
      <c r="E39" s="6">
        <f t="shared" si="28"/>
        <v>6</v>
      </c>
      <c r="F39" s="6">
        <f t="shared" si="28"/>
        <v>6</v>
      </c>
      <c r="G39" s="6">
        <f t="shared" si="28"/>
        <v>6</v>
      </c>
      <c r="H39" s="6">
        <f t="shared" si="28"/>
        <v>2</v>
      </c>
      <c r="I39" s="6">
        <f t="shared" si="28"/>
        <v>4</v>
      </c>
      <c r="J39" s="6">
        <f t="shared" si="28"/>
        <v>4</v>
      </c>
      <c r="K39" s="6">
        <f t="shared" si="28"/>
        <v>4</v>
      </c>
      <c r="L39" s="6">
        <f t="shared" si="28"/>
        <v>4</v>
      </c>
      <c r="M39" s="6">
        <f t="shared" si="28"/>
        <v>6</v>
      </c>
      <c r="N39" s="6">
        <f t="shared" si="28"/>
        <v>6</v>
      </c>
      <c r="O39" s="6">
        <f t="shared" si="28"/>
        <v>0</v>
      </c>
      <c r="P39" s="6">
        <f t="shared" si="28"/>
        <v>0</v>
      </c>
      <c r="Q39" s="6">
        <f t="shared" si="28"/>
        <v>6</v>
      </c>
      <c r="R39" s="6">
        <f t="shared" si="28"/>
        <v>6</v>
      </c>
      <c r="S39" s="6">
        <f t="shared" si="28"/>
        <v>4</v>
      </c>
      <c r="T39" s="6">
        <f>T41+T43+T45+T46</f>
        <v>0</v>
      </c>
      <c r="U39" s="6">
        <f>U41+U43+U45+U46</f>
        <v>0</v>
      </c>
      <c r="V39" s="6">
        <f>V41+V43+V45+V46</f>
        <v>0</v>
      </c>
      <c r="W39" s="6">
        <f>'3-й курс 1 группа'!W41+'3-й курс 1 группа'!W43+'3-й курс 1 группа'!W45+W46</f>
        <v>22</v>
      </c>
      <c r="X39" s="6">
        <f>'3-й курс 1 группа'!X41+'3-й курс 1 группа'!X43+'3-й курс 1 группа'!X45+X46</f>
        <v>22</v>
      </c>
      <c r="Y39" s="6">
        <f>'3-й курс 1 группа'!Y41+'3-й курс 1 группа'!Y43+'3-й курс 1 группа'!Y45+Y46</f>
        <v>22</v>
      </c>
      <c r="Z39" s="6">
        <f>'3-й курс 1 группа'!Z41+'3-й курс 1 группа'!Z43+'3-й курс 1 группа'!Z45+Z46</f>
        <v>22</v>
      </c>
      <c r="AA39" s="6">
        <f>'3-й курс 1 группа'!AA41+'3-й курс 1 группа'!AA43+'3-й курс 1 группа'!AA45+AA46</f>
        <v>24</v>
      </c>
      <c r="AB39" s="6">
        <f>'3-й курс 1 группа'!AB41+'3-й курс 1 группа'!AB43+'3-й курс 1 группа'!AB45+AB46</f>
        <v>26</v>
      </c>
      <c r="AC39" s="6">
        <f>'3-й курс 1 группа'!AC41+'3-й курс 1 группа'!AC43+'3-й курс 1 группа'!AC45+AC46</f>
        <v>26</v>
      </c>
      <c r="AD39" s="6">
        <f>'3-й курс 1 группа'!AD41+'3-й курс 1 группа'!AD43+'3-й курс 1 группа'!AD45+AD46</f>
        <v>22</v>
      </c>
      <c r="AE39" s="6">
        <f>'3-й курс 1 группа'!AE41+'3-й курс 1 группа'!AE43+'3-й курс 1 группа'!AE45+AE46</f>
        <v>22</v>
      </c>
      <c r="AF39" s="6">
        <f>'3-й курс 1 группа'!AF41+'3-й курс 1 группа'!AF43+'3-й курс 1 группа'!AF45+AF46</f>
        <v>36</v>
      </c>
      <c r="AG39" s="6">
        <f>'3-й курс 1 группа'!AG41+'3-й курс 1 группа'!AG43+'3-й курс 1 группа'!AG45+AG46</f>
        <v>36</v>
      </c>
      <c r="AH39" s="6">
        <f>'3-й курс 1 группа'!AH41+'3-й курс 1 группа'!AH43+'3-й курс 1 группа'!AH45+AH46</f>
        <v>36</v>
      </c>
      <c r="AI39" s="6">
        <f>'3-й курс 1 группа'!AI41+'3-й курс 1 группа'!AI43+'3-й курс 1 группа'!AI45+AI46</f>
        <v>36</v>
      </c>
      <c r="AJ39" s="6">
        <f>'3-й курс 1 группа'!AJ41+'3-й курс 1 группа'!AJ43+'3-й курс 1 группа'!AJ45+AJ46</f>
        <v>8</v>
      </c>
      <c r="AK39" s="6">
        <f>'3-й курс 1 группа'!AK41+'3-й курс 1 группа'!AK43+'3-й курс 1 группа'!AK45+AK46</f>
        <v>10</v>
      </c>
      <c r="AL39" s="6">
        <f>'3-й курс 1 группа'!AL41+'3-й курс 1 группа'!AL43+'3-й курс 1 группа'!AL45+AL46</f>
        <v>8</v>
      </c>
      <c r="AM39" s="6">
        <f>'3-й курс 1 группа'!AM41+'3-й курс 1 группа'!AM43+'3-й курс 1 группа'!AM45+AM46</f>
        <v>8</v>
      </c>
      <c r="AN39" s="6">
        <f>'3-й курс 1 группа'!AN41+'3-й курс 1 группа'!AN43+'3-й курс 1 группа'!AN45+AN46</f>
        <v>16</v>
      </c>
      <c r="AO39" s="6">
        <f>'3-й курс 1 группа'!AO41+'3-й курс 1 группа'!AO43+'3-й курс 1 группа'!AO45+AO46</f>
        <v>16</v>
      </c>
      <c r="AP39" s="6">
        <f>'3-й курс 1 группа'!AP41+'3-й курс 1 группа'!AP43+'3-й курс 1 группа'!AP45+AP46</f>
        <v>0</v>
      </c>
      <c r="AQ39" s="6">
        <f>'3-й курс 1 группа'!AQ41+'3-й курс 1 группа'!AQ43+'3-й курс 1 группа'!AQ45+AQ46</f>
        <v>0</v>
      </c>
      <c r="AR39" s="6">
        <f>'3-й курс 1 группа'!AR41+'3-й курс 1 группа'!AR43+'3-й курс 1 группа'!AR45+AR46</f>
        <v>0</v>
      </c>
      <c r="AS39" s="6">
        <f>'3-й курс 1 группа'!AS41+'3-й курс 1 группа'!AS43+'3-й курс 1 группа'!AS45+AS46</f>
        <v>0</v>
      </c>
      <c r="AT39" s="6">
        <f t="shared" ref="AT39:BC39" si="29">AT41+AT43+AT45+AT46</f>
        <v>0</v>
      </c>
      <c r="AU39" s="6">
        <f t="shared" si="29"/>
        <v>0</v>
      </c>
      <c r="AV39" s="6">
        <f t="shared" si="29"/>
        <v>0</v>
      </c>
      <c r="AW39" s="6">
        <f t="shared" si="29"/>
        <v>0</v>
      </c>
      <c r="AX39" s="6">
        <f t="shared" si="29"/>
        <v>0</v>
      </c>
      <c r="AY39" s="6">
        <f t="shared" si="29"/>
        <v>0</v>
      </c>
      <c r="AZ39" s="6">
        <f t="shared" si="29"/>
        <v>0</v>
      </c>
      <c r="BA39" s="6">
        <f t="shared" si="29"/>
        <v>0</v>
      </c>
      <c r="BB39" s="6">
        <f t="shared" si="29"/>
        <v>0</v>
      </c>
      <c r="BC39" s="6">
        <f t="shared" si="29"/>
        <v>0</v>
      </c>
      <c r="BD39" s="6">
        <f t="shared" si="4"/>
        <v>488</v>
      </c>
    </row>
    <row r="40" spans="1:56" ht="15.6">
      <c r="A40" s="125"/>
      <c r="B40" s="127"/>
      <c r="C40" s="52" t="s">
        <v>91</v>
      </c>
      <c r="D40" s="6">
        <f t="shared" ref="D40:V40" si="30">D42+D44</f>
        <v>0</v>
      </c>
      <c r="E40" s="6">
        <f t="shared" si="30"/>
        <v>0</v>
      </c>
      <c r="F40" s="6">
        <f t="shared" si="30"/>
        <v>0</v>
      </c>
      <c r="G40" s="6">
        <f t="shared" si="30"/>
        <v>0</v>
      </c>
      <c r="H40" s="6">
        <f t="shared" si="30"/>
        <v>0</v>
      </c>
      <c r="I40" s="6">
        <f t="shared" si="30"/>
        <v>0</v>
      </c>
      <c r="J40" s="6">
        <f t="shared" si="30"/>
        <v>0</v>
      </c>
      <c r="K40" s="6">
        <f t="shared" si="30"/>
        <v>0</v>
      </c>
      <c r="L40" s="6">
        <f t="shared" si="30"/>
        <v>0</v>
      </c>
      <c r="M40" s="6">
        <f t="shared" si="30"/>
        <v>0</v>
      </c>
      <c r="N40" s="6">
        <f t="shared" si="30"/>
        <v>0</v>
      </c>
      <c r="O40" s="6">
        <f t="shared" si="30"/>
        <v>0</v>
      </c>
      <c r="P40" s="6">
        <f t="shared" si="30"/>
        <v>0</v>
      </c>
      <c r="Q40" s="6">
        <f t="shared" si="30"/>
        <v>0</v>
      </c>
      <c r="R40" s="6">
        <f t="shared" si="30"/>
        <v>0</v>
      </c>
      <c r="S40" s="6">
        <f t="shared" si="30"/>
        <v>0</v>
      </c>
      <c r="T40" s="6">
        <f t="shared" si="30"/>
        <v>0</v>
      </c>
      <c r="U40" s="6">
        <f t="shared" si="30"/>
        <v>0</v>
      </c>
      <c r="V40" s="6">
        <f t="shared" si="30"/>
        <v>0</v>
      </c>
      <c r="W40" s="6">
        <f>'3-й курс 1 группа'!W42+'3-й курс 1 группа'!W44</f>
        <v>0</v>
      </c>
      <c r="X40" s="6">
        <f>'3-й курс 1 группа'!X42+'3-й курс 1 группа'!X44</f>
        <v>0</v>
      </c>
      <c r="Y40" s="6">
        <f>'3-й курс 1 группа'!Y42+'3-й курс 1 группа'!Y44</f>
        <v>0</v>
      </c>
      <c r="Z40" s="6">
        <f>'3-й курс 1 группа'!Z42+'3-й курс 1 группа'!Z44</f>
        <v>0</v>
      </c>
      <c r="AA40" s="6">
        <f>'3-й курс 1 группа'!AA42+'3-й курс 1 группа'!AA44</f>
        <v>0</v>
      </c>
      <c r="AB40" s="6">
        <f>'3-й курс 1 группа'!AB42+'3-й курс 1 группа'!AB44</f>
        <v>0</v>
      </c>
      <c r="AC40" s="6">
        <f>'3-й курс 1 группа'!AC42+'3-й курс 1 группа'!AC44</f>
        <v>0</v>
      </c>
      <c r="AD40" s="6">
        <f>'3-й курс 1 группа'!AD42+'3-й курс 1 группа'!AD44</f>
        <v>0</v>
      </c>
      <c r="AE40" s="6">
        <f>'3-й курс 1 группа'!AE42+'3-й курс 1 группа'!AE44</f>
        <v>0</v>
      </c>
      <c r="AF40" s="6">
        <f>'3-й курс 1 группа'!AF42+'3-й курс 1 группа'!AF44</f>
        <v>0</v>
      </c>
      <c r="AG40" s="6">
        <f>'3-й курс 1 группа'!AG42+'3-й курс 1 группа'!AG44</f>
        <v>0</v>
      </c>
      <c r="AH40" s="6">
        <f>'3-й курс 1 группа'!AH42+'3-й курс 1 группа'!AH44</f>
        <v>0</v>
      </c>
      <c r="AI40" s="6">
        <f>'3-й курс 1 группа'!AI42+'3-й курс 1 группа'!AI44</f>
        <v>0</v>
      </c>
      <c r="AJ40" s="6">
        <f>'3-й курс 1 группа'!AJ42+'3-й курс 1 группа'!AJ44</f>
        <v>0</v>
      </c>
      <c r="AK40" s="6">
        <f>'3-й курс 1 группа'!AK42+'3-й курс 1 группа'!AK44</f>
        <v>0</v>
      </c>
      <c r="AL40" s="6">
        <f>'3-й курс 1 группа'!AL42+'3-й курс 1 группа'!AL44</f>
        <v>0</v>
      </c>
      <c r="AM40" s="6">
        <f>'3-й курс 1 группа'!AM42+'3-й курс 1 группа'!AM44</f>
        <v>0</v>
      </c>
      <c r="AN40" s="6">
        <f>'3-й курс 1 группа'!AN42+'3-й курс 1 группа'!AN44</f>
        <v>0</v>
      </c>
      <c r="AO40" s="6">
        <f>'3-й курс 1 группа'!AO42+'3-й курс 1 группа'!AO44</f>
        <v>0</v>
      </c>
      <c r="AP40" s="6">
        <f>'3-й курс 1 группа'!AP42+'3-й курс 1 группа'!AP44</f>
        <v>0</v>
      </c>
      <c r="AQ40" s="6">
        <f>'3-й курс 1 группа'!AQ42+'3-й курс 1 группа'!AQ44</f>
        <v>0</v>
      </c>
      <c r="AR40" s="6">
        <f>'3-й курс 1 группа'!AR42+'3-й курс 1 группа'!AR44</f>
        <v>0</v>
      </c>
      <c r="AS40" s="6">
        <f>'3-й курс 1 группа'!AS42+'3-й курс 1 группа'!AS44</f>
        <v>0</v>
      </c>
      <c r="AT40" s="6">
        <f t="shared" ref="AT40:BC40" si="31">AT42+AT44</f>
        <v>0</v>
      </c>
      <c r="AU40" s="6">
        <f t="shared" si="31"/>
        <v>0</v>
      </c>
      <c r="AV40" s="6">
        <f t="shared" si="31"/>
        <v>0</v>
      </c>
      <c r="AW40" s="6">
        <f t="shared" si="31"/>
        <v>0</v>
      </c>
      <c r="AX40" s="6">
        <f t="shared" si="31"/>
        <v>0</v>
      </c>
      <c r="AY40" s="6">
        <f t="shared" si="31"/>
        <v>0</v>
      </c>
      <c r="AZ40" s="6">
        <f t="shared" si="31"/>
        <v>0</v>
      </c>
      <c r="BA40" s="6">
        <f t="shared" si="31"/>
        <v>0</v>
      </c>
      <c r="BB40" s="6">
        <f t="shared" si="31"/>
        <v>0</v>
      </c>
      <c r="BC40" s="6">
        <f t="shared" si="31"/>
        <v>0</v>
      </c>
      <c r="BD40" s="6">
        <f t="shared" si="4"/>
        <v>0</v>
      </c>
    </row>
    <row r="41" spans="1:56" ht="15.6">
      <c r="A41" s="128" t="s">
        <v>121</v>
      </c>
      <c r="B41" s="129" t="s">
        <v>74</v>
      </c>
      <c r="C41" s="51" t="s">
        <v>92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11"/>
      <c r="U41" s="61">
        <v>0</v>
      </c>
      <c r="V41" s="61">
        <v>0</v>
      </c>
      <c r="W41" s="11">
        <v>10</v>
      </c>
      <c r="X41" s="11">
        <v>10</v>
      </c>
      <c r="Y41" s="11">
        <v>12</v>
      </c>
      <c r="Z41" s="11">
        <v>12</v>
      </c>
      <c r="AA41" s="11">
        <v>12</v>
      </c>
      <c r="AB41" s="11">
        <v>12</v>
      </c>
      <c r="AC41" s="11">
        <v>12</v>
      </c>
      <c r="AD41" s="11">
        <v>12</v>
      </c>
      <c r="AE41" s="11">
        <v>12</v>
      </c>
      <c r="AF41" s="11">
        <v>12</v>
      </c>
      <c r="AG41" s="11">
        <v>12</v>
      </c>
      <c r="AH41" s="11">
        <v>12</v>
      </c>
      <c r="AI41" s="11">
        <v>10</v>
      </c>
      <c r="AJ41" s="4"/>
      <c r="AK41" s="4"/>
      <c r="AL41" s="11"/>
      <c r="AM41" s="11"/>
      <c r="AN41" s="11">
        <v>10</v>
      </c>
      <c r="AO41" s="11">
        <v>10</v>
      </c>
      <c r="AP41" s="11"/>
      <c r="AQ41" s="8"/>
      <c r="AR41" s="8"/>
      <c r="AS41" s="8"/>
      <c r="AT41" s="8"/>
      <c r="AU41" s="79"/>
      <c r="AV41" s="69">
        <v>0</v>
      </c>
      <c r="AW41" s="69">
        <v>0</v>
      </c>
      <c r="AX41" s="69">
        <v>0</v>
      </c>
      <c r="AY41" s="69">
        <v>0</v>
      </c>
      <c r="AZ41" s="69">
        <v>0</v>
      </c>
      <c r="BA41" s="69">
        <v>0</v>
      </c>
      <c r="BB41" s="69">
        <v>0</v>
      </c>
      <c r="BC41" s="69">
        <v>0</v>
      </c>
      <c r="BD41" s="6">
        <f t="shared" si="4"/>
        <v>170</v>
      </c>
    </row>
    <row r="42" spans="1:56" ht="15.6">
      <c r="A42" s="128"/>
      <c r="B42" s="130"/>
      <c r="C42" s="51" t="s">
        <v>91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61">
        <v>0</v>
      </c>
      <c r="V42" s="61">
        <v>0</v>
      </c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4"/>
      <c r="AK42" s="4"/>
      <c r="AL42" s="8"/>
      <c r="AM42" s="8"/>
      <c r="AN42" s="8"/>
      <c r="AO42" s="8"/>
      <c r="AP42" s="8"/>
      <c r="AQ42" s="8"/>
      <c r="AR42" s="8"/>
      <c r="AS42" s="8"/>
      <c r="AT42" s="8"/>
      <c r="AU42" s="79"/>
      <c r="AV42" s="69">
        <v>0</v>
      </c>
      <c r="AW42" s="69">
        <v>0</v>
      </c>
      <c r="AX42" s="69">
        <v>0</v>
      </c>
      <c r="AY42" s="69">
        <v>0</v>
      </c>
      <c r="AZ42" s="69">
        <v>0</v>
      </c>
      <c r="BA42" s="69">
        <v>0</v>
      </c>
      <c r="BB42" s="69">
        <v>0</v>
      </c>
      <c r="BC42" s="69">
        <v>0</v>
      </c>
      <c r="BD42" s="6">
        <f t="shared" si="4"/>
        <v>0</v>
      </c>
    </row>
    <row r="43" spans="1:56" ht="15.6">
      <c r="A43" s="128" t="s">
        <v>159</v>
      </c>
      <c r="B43" s="111" t="s">
        <v>67</v>
      </c>
      <c r="C43" s="51" t="s">
        <v>92</v>
      </c>
      <c r="D43" s="69">
        <v>6</v>
      </c>
      <c r="E43" s="69">
        <v>6</v>
      </c>
      <c r="F43" s="69">
        <v>6</v>
      </c>
      <c r="G43" s="69">
        <v>6</v>
      </c>
      <c r="H43" s="69">
        <v>2</v>
      </c>
      <c r="I43" s="69">
        <v>4</v>
      </c>
      <c r="J43" s="69">
        <v>4</v>
      </c>
      <c r="K43" s="69">
        <v>4</v>
      </c>
      <c r="L43" s="69">
        <v>4</v>
      </c>
      <c r="M43" s="69">
        <v>6</v>
      </c>
      <c r="N43" s="69">
        <v>6</v>
      </c>
      <c r="O43" s="69"/>
      <c r="P43" s="69"/>
      <c r="Q43" s="69">
        <v>6</v>
      </c>
      <c r="R43" s="69">
        <v>6</v>
      </c>
      <c r="S43" s="69">
        <v>4</v>
      </c>
      <c r="T43" s="69"/>
      <c r="U43" s="61">
        <v>0</v>
      </c>
      <c r="V43" s="61">
        <v>0</v>
      </c>
      <c r="W43" s="79">
        <v>10</v>
      </c>
      <c r="X43" s="79">
        <v>10</v>
      </c>
      <c r="Y43" s="79">
        <v>10</v>
      </c>
      <c r="Z43" s="79">
        <v>10</v>
      </c>
      <c r="AA43" s="79">
        <v>10</v>
      </c>
      <c r="AB43" s="79">
        <v>10</v>
      </c>
      <c r="AC43" s="79">
        <v>8</v>
      </c>
      <c r="AD43" s="79">
        <v>8</v>
      </c>
      <c r="AE43" s="79">
        <v>8</v>
      </c>
      <c r="AF43" s="79">
        <v>2</v>
      </c>
      <c r="AG43" s="79">
        <v>2</v>
      </c>
      <c r="AH43" s="79">
        <v>2</v>
      </c>
      <c r="AI43" s="79">
        <v>2</v>
      </c>
      <c r="AJ43" s="4"/>
      <c r="AK43" s="4"/>
      <c r="AL43" s="79"/>
      <c r="AM43" s="79"/>
      <c r="AN43" s="79">
        <v>6</v>
      </c>
      <c r="AO43" s="79">
        <v>6</v>
      </c>
      <c r="AP43" s="79"/>
      <c r="AQ43" s="79"/>
      <c r="AR43" s="79"/>
      <c r="AS43" s="79"/>
      <c r="AT43" s="79"/>
      <c r="AU43" s="79"/>
      <c r="AV43" s="69">
        <v>0</v>
      </c>
      <c r="AW43" s="69">
        <v>0</v>
      </c>
      <c r="AX43" s="69">
        <v>0</v>
      </c>
      <c r="AY43" s="69">
        <v>0</v>
      </c>
      <c r="AZ43" s="69">
        <v>0</v>
      </c>
      <c r="BA43" s="69">
        <v>0</v>
      </c>
      <c r="BB43" s="69">
        <v>0</v>
      </c>
      <c r="BC43" s="69">
        <v>0</v>
      </c>
      <c r="BD43" s="6">
        <f t="shared" si="4"/>
        <v>174</v>
      </c>
    </row>
    <row r="44" spans="1:56" ht="15.6">
      <c r="A44" s="128"/>
      <c r="B44" s="112"/>
      <c r="C44" s="51" t="s">
        <v>91</v>
      </c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1">
        <v>0</v>
      </c>
      <c r="V44" s="61">
        <v>0</v>
      </c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69">
        <v>0</v>
      </c>
      <c r="AW44" s="69">
        <v>0</v>
      </c>
      <c r="AX44" s="69">
        <v>0</v>
      </c>
      <c r="AY44" s="69">
        <v>0</v>
      </c>
      <c r="AZ44" s="69">
        <v>0</v>
      </c>
      <c r="BA44" s="69">
        <v>0</v>
      </c>
      <c r="BB44" s="69">
        <v>0</v>
      </c>
      <c r="BC44" s="69">
        <v>0</v>
      </c>
      <c r="BD44" s="6">
        <f t="shared" si="4"/>
        <v>0</v>
      </c>
    </row>
    <row r="45" spans="1:56" ht="15.6">
      <c r="A45" s="30" t="s">
        <v>123</v>
      </c>
      <c r="B45" s="53" t="s">
        <v>72</v>
      </c>
      <c r="C45" s="51" t="s">
        <v>92</v>
      </c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1">
        <v>0</v>
      </c>
      <c r="V45" s="61">
        <v>0</v>
      </c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>
        <v>36</v>
      </c>
      <c r="AK45" s="79">
        <v>36</v>
      </c>
      <c r="AL45" s="79">
        <v>36</v>
      </c>
      <c r="AM45" s="79">
        <v>36</v>
      </c>
      <c r="AN45" s="79"/>
      <c r="AO45" s="79"/>
      <c r="AP45" s="79"/>
      <c r="AQ45" s="79"/>
      <c r="AR45" s="79"/>
      <c r="AS45" s="79"/>
      <c r="AT45" s="79"/>
      <c r="AU45" s="79"/>
      <c r="AV45" s="69">
        <v>0</v>
      </c>
      <c r="AW45" s="69">
        <v>0</v>
      </c>
      <c r="AX45" s="69">
        <v>0</v>
      </c>
      <c r="AY45" s="69">
        <v>0</v>
      </c>
      <c r="AZ45" s="69">
        <v>0</v>
      </c>
      <c r="BA45" s="69">
        <v>0</v>
      </c>
      <c r="BB45" s="69">
        <v>0</v>
      </c>
      <c r="BC45" s="69">
        <v>0</v>
      </c>
      <c r="BD45" s="6">
        <f t="shared" si="4"/>
        <v>144</v>
      </c>
    </row>
    <row r="46" spans="1:56" ht="15.6">
      <c r="A46" s="7" t="s">
        <v>49</v>
      </c>
      <c r="B46" s="53" t="s">
        <v>47</v>
      </c>
      <c r="C46" s="51" t="s">
        <v>92</v>
      </c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1">
        <v>0</v>
      </c>
      <c r="V46" s="61">
        <v>0</v>
      </c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69">
        <v>0</v>
      </c>
      <c r="AW46" s="69">
        <v>0</v>
      </c>
      <c r="AX46" s="69">
        <v>0</v>
      </c>
      <c r="AY46" s="69">
        <v>0</v>
      </c>
      <c r="AZ46" s="69">
        <v>0</v>
      </c>
      <c r="BA46" s="69">
        <v>0</v>
      </c>
      <c r="BB46" s="69">
        <v>0</v>
      </c>
      <c r="BC46" s="69">
        <v>0</v>
      </c>
      <c r="BD46" s="6">
        <f t="shared" si="4"/>
        <v>0</v>
      </c>
    </row>
    <row r="47" spans="1:56" ht="15.6">
      <c r="A47" s="120" t="s">
        <v>60</v>
      </c>
      <c r="B47" s="121"/>
      <c r="C47" s="122"/>
      <c r="D47" s="6">
        <f t="shared" ref="D47:AI47" si="32">D7+D19+D15</f>
        <v>36</v>
      </c>
      <c r="E47" s="6">
        <f t="shared" si="32"/>
        <v>36</v>
      </c>
      <c r="F47" s="6">
        <f t="shared" si="32"/>
        <v>36</v>
      </c>
      <c r="G47" s="6">
        <f t="shared" si="32"/>
        <v>36</v>
      </c>
      <c r="H47" s="6">
        <f t="shared" si="32"/>
        <v>36</v>
      </c>
      <c r="I47" s="6">
        <f t="shared" si="32"/>
        <v>36</v>
      </c>
      <c r="J47" s="6">
        <f t="shared" si="32"/>
        <v>36</v>
      </c>
      <c r="K47" s="6">
        <f t="shared" si="32"/>
        <v>36</v>
      </c>
      <c r="L47" s="6">
        <f t="shared" si="32"/>
        <v>36</v>
      </c>
      <c r="M47" s="6">
        <f t="shared" si="32"/>
        <v>36</v>
      </c>
      <c r="N47" s="6">
        <f t="shared" si="32"/>
        <v>36</v>
      </c>
      <c r="O47" s="6">
        <f t="shared" si="32"/>
        <v>36</v>
      </c>
      <c r="P47" s="6">
        <f t="shared" si="32"/>
        <v>36</v>
      </c>
      <c r="Q47" s="6">
        <f t="shared" si="32"/>
        <v>36</v>
      </c>
      <c r="R47" s="6">
        <f t="shared" si="32"/>
        <v>36</v>
      </c>
      <c r="S47" s="6">
        <f t="shared" si="32"/>
        <v>36</v>
      </c>
      <c r="T47" s="6">
        <f t="shared" si="32"/>
        <v>0</v>
      </c>
      <c r="U47" s="6">
        <f t="shared" si="32"/>
        <v>0</v>
      </c>
      <c r="V47" s="6">
        <f t="shared" si="32"/>
        <v>0</v>
      </c>
      <c r="W47" s="6">
        <f t="shared" si="32"/>
        <v>36</v>
      </c>
      <c r="X47" s="6">
        <f t="shared" si="32"/>
        <v>36</v>
      </c>
      <c r="Y47" s="6">
        <f t="shared" si="32"/>
        <v>36</v>
      </c>
      <c r="Z47" s="6">
        <f t="shared" si="32"/>
        <v>36</v>
      </c>
      <c r="AA47" s="6">
        <f t="shared" si="32"/>
        <v>36</v>
      </c>
      <c r="AB47" s="6">
        <f t="shared" si="32"/>
        <v>36</v>
      </c>
      <c r="AC47" s="6">
        <f t="shared" si="32"/>
        <v>36</v>
      </c>
      <c r="AD47" s="6">
        <f t="shared" si="32"/>
        <v>36</v>
      </c>
      <c r="AE47" s="6">
        <f t="shared" si="32"/>
        <v>36</v>
      </c>
      <c r="AF47" s="6">
        <f t="shared" si="32"/>
        <v>36</v>
      </c>
      <c r="AG47" s="6">
        <f t="shared" si="32"/>
        <v>36</v>
      </c>
      <c r="AH47" s="6">
        <f t="shared" si="32"/>
        <v>36</v>
      </c>
      <c r="AI47" s="6">
        <f t="shared" si="32"/>
        <v>36</v>
      </c>
      <c r="AJ47" s="6">
        <f t="shared" ref="AJ47:BD47" si="33">AJ7+AJ19+AJ15</f>
        <v>36</v>
      </c>
      <c r="AK47" s="6">
        <f t="shared" si="33"/>
        <v>36</v>
      </c>
      <c r="AL47" s="6">
        <f t="shared" si="33"/>
        <v>36</v>
      </c>
      <c r="AM47" s="6">
        <f t="shared" si="33"/>
        <v>36</v>
      </c>
      <c r="AN47" s="6">
        <f t="shared" si="33"/>
        <v>36</v>
      </c>
      <c r="AO47" s="6">
        <f t="shared" si="33"/>
        <v>36</v>
      </c>
      <c r="AP47" s="6">
        <f t="shared" si="33"/>
        <v>12</v>
      </c>
      <c r="AQ47" s="6">
        <f t="shared" si="33"/>
        <v>36</v>
      </c>
      <c r="AR47" s="6">
        <f t="shared" si="33"/>
        <v>36</v>
      </c>
      <c r="AS47" s="6">
        <f t="shared" si="33"/>
        <v>36</v>
      </c>
      <c r="AT47" s="6">
        <f t="shared" si="33"/>
        <v>36</v>
      </c>
      <c r="AU47" s="6">
        <f t="shared" si="33"/>
        <v>24</v>
      </c>
      <c r="AV47" s="6">
        <f t="shared" si="33"/>
        <v>0</v>
      </c>
      <c r="AW47" s="6">
        <f t="shared" si="33"/>
        <v>0</v>
      </c>
      <c r="AX47" s="6">
        <f t="shared" si="33"/>
        <v>0</v>
      </c>
      <c r="AY47" s="6">
        <f t="shared" si="33"/>
        <v>0</v>
      </c>
      <c r="AZ47" s="6">
        <f t="shared" si="33"/>
        <v>0</v>
      </c>
      <c r="BA47" s="6">
        <f t="shared" si="33"/>
        <v>0</v>
      </c>
      <c r="BB47" s="6">
        <f t="shared" si="33"/>
        <v>0</v>
      </c>
      <c r="BC47" s="6">
        <f t="shared" si="33"/>
        <v>0</v>
      </c>
      <c r="BD47" s="6">
        <f t="shared" si="33"/>
        <v>1440</v>
      </c>
    </row>
    <row r="48" spans="1:56" ht="15.6">
      <c r="A48" s="82" t="s">
        <v>11</v>
      </c>
      <c r="B48" s="83"/>
      <c r="C48" s="84"/>
      <c r="D48" s="6">
        <f>D47</f>
        <v>36</v>
      </c>
      <c r="E48" s="6">
        <f t="shared" ref="E48:BD48" si="34">E47</f>
        <v>36</v>
      </c>
      <c r="F48" s="6">
        <f t="shared" si="34"/>
        <v>36</v>
      </c>
      <c r="G48" s="6">
        <f t="shared" si="34"/>
        <v>36</v>
      </c>
      <c r="H48" s="6">
        <f t="shared" si="34"/>
        <v>36</v>
      </c>
      <c r="I48" s="6">
        <f t="shared" si="34"/>
        <v>36</v>
      </c>
      <c r="J48" s="6">
        <f t="shared" si="34"/>
        <v>36</v>
      </c>
      <c r="K48" s="6">
        <f t="shared" si="34"/>
        <v>36</v>
      </c>
      <c r="L48" s="6">
        <f t="shared" si="34"/>
        <v>36</v>
      </c>
      <c r="M48" s="6">
        <f t="shared" si="34"/>
        <v>36</v>
      </c>
      <c r="N48" s="6">
        <f t="shared" si="34"/>
        <v>36</v>
      </c>
      <c r="O48" s="6">
        <f t="shared" si="34"/>
        <v>36</v>
      </c>
      <c r="P48" s="6">
        <f t="shared" si="34"/>
        <v>36</v>
      </c>
      <c r="Q48" s="6">
        <f t="shared" si="34"/>
        <v>36</v>
      </c>
      <c r="R48" s="6">
        <f t="shared" si="34"/>
        <v>36</v>
      </c>
      <c r="S48" s="6">
        <f t="shared" si="34"/>
        <v>36</v>
      </c>
      <c r="T48" s="6">
        <f t="shared" si="34"/>
        <v>0</v>
      </c>
      <c r="U48" s="6">
        <f t="shared" si="34"/>
        <v>0</v>
      </c>
      <c r="V48" s="6">
        <f t="shared" si="34"/>
        <v>0</v>
      </c>
      <c r="W48" s="6">
        <f t="shared" si="34"/>
        <v>36</v>
      </c>
      <c r="X48" s="6">
        <f t="shared" si="34"/>
        <v>36</v>
      </c>
      <c r="Y48" s="6">
        <f t="shared" si="34"/>
        <v>36</v>
      </c>
      <c r="Z48" s="6">
        <f t="shared" si="34"/>
        <v>36</v>
      </c>
      <c r="AA48" s="6">
        <f t="shared" si="34"/>
        <v>36</v>
      </c>
      <c r="AB48" s="6">
        <f t="shared" si="34"/>
        <v>36</v>
      </c>
      <c r="AC48" s="6">
        <f t="shared" si="34"/>
        <v>36</v>
      </c>
      <c r="AD48" s="6">
        <f t="shared" si="34"/>
        <v>36</v>
      </c>
      <c r="AE48" s="6">
        <f t="shared" si="34"/>
        <v>36</v>
      </c>
      <c r="AF48" s="6">
        <f t="shared" si="34"/>
        <v>36</v>
      </c>
      <c r="AG48" s="6">
        <f t="shared" si="34"/>
        <v>36</v>
      </c>
      <c r="AH48" s="6">
        <f t="shared" si="34"/>
        <v>36</v>
      </c>
      <c r="AI48" s="6">
        <f t="shared" si="34"/>
        <v>36</v>
      </c>
      <c r="AJ48" s="6">
        <f t="shared" si="34"/>
        <v>36</v>
      </c>
      <c r="AK48" s="6">
        <f t="shared" si="34"/>
        <v>36</v>
      </c>
      <c r="AL48" s="6">
        <f t="shared" si="34"/>
        <v>36</v>
      </c>
      <c r="AM48" s="6">
        <f t="shared" si="34"/>
        <v>36</v>
      </c>
      <c r="AN48" s="6">
        <f t="shared" si="34"/>
        <v>36</v>
      </c>
      <c r="AO48" s="6">
        <f t="shared" si="34"/>
        <v>36</v>
      </c>
      <c r="AP48" s="6">
        <f t="shared" si="34"/>
        <v>12</v>
      </c>
      <c r="AQ48" s="6">
        <f t="shared" si="34"/>
        <v>36</v>
      </c>
      <c r="AR48" s="6">
        <f t="shared" si="34"/>
        <v>36</v>
      </c>
      <c r="AS48" s="6">
        <f t="shared" si="34"/>
        <v>36</v>
      </c>
      <c r="AT48" s="6">
        <f t="shared" si="34"/>
        <v>36</v>
      </c>
      <c r="AU48" s="6">
        <f t="shared" si="34"/>
        <v>24</v>
      </c>
      <c r="AV48" s="6">
        <f t="shared" si="34"/>
        <v>0</v>
      </c>
      <c r="AW48" s="6">
        <f t="shared" si="34"/>
        <v>0</v>
      </c>
      <c r="AX48" s="6">
        <f t="shared" si="34"/>
        <v>0</v>
      </c>
      <c r="AY48" s="6">
        <f t="shared" si="34"/>
        <v>0</v>
      </c>
      <c r="AZ48" s="6">
        <f t="shared" si="34"/>
        <v>0</v>
      </c>
      <c r="BA48" s="6">
        <f t="shared" si="34"/>
        <v>0</v>
      </c>
      <c r="BB48" s="6">
        <f t="shared" si="34"/>
        <v>0</v>
      </c>
      <c r="BC48" s="6">
        <f t="shared" si="34"/>
        <v>0</v>
      </c>
      <c r="BD48" s="6">
        <f t="shared" si="34"/>
        <v>1440</v>
      </c>
    </row>
    <row r="49" spans="3:57" ht="14.1" customHeight="1"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4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</row>
    <row r="50" spans="3:57" ht="14.1" customHeight="1"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</row>
    <row r="51" spans="3:57" ht="14.1" customHeight="1"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</row>
    <row r="52" spans="3:57" ht="14.1" customHeight="1"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</row>
    <row r="53" spans="3:57" ht="14.1" customHeight="1"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</row>
    <row r="54" spans="3:57" ht="14.1" customHeight="1"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</row>
    <row r="55" spans="3:57" ht="14.1" customHeight="1"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</row>
    <row r="56" spans="3:57" ht="14.1" customHeight="1"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</row>
    <row r="57" spans="3:57" ht="14.1" customHeight="1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</row>
    <row r="58" spans="3:57" ht="14.1" customHeight="1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</row>
    <row r="59" spans="3:57" ht="14.1" customHeight="1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</row>
    <row r="60" spans="3:57" ht="14.1" customHeight="1"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</row>
    <row r="61" spans="3:57" ht="14.1" customHeight="1"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</row>
    <row r="62" spans="3:57" ht="14.1" customHeight="1"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</row>
    <row r="63" spans="3:57" ht="14.1" customHeight="1"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</row>
    <row r="64" spans="3:57" ht="14.1" customHeight="1"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</row>
    <row r="65" spans="3:57" ht="14.1" customHeight="1"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</row>
    <row r="66" spans="3:57" ht="14.1" customHeight="1"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</row>
    <row r="67" spans="3:57" ht="14.1" customHeight="1"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</row>
    <row r="68" spans="3:57" ht="14.1" customHeight="1"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</row>
    <row r="69" spans="3:57" ht="14.1" customHeight="1"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</row>
    <row r="70" spans="3:57" ht="14.1" customHeight="1"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</row>
    <row r="71" spans="3:57" ht="14.1" customHeight="1"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</row>
    <row r="72" spans="3:57" ht="14.1" customHeight="1"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</row>
    <row r="73" spans="3:57" ht="14.1" customHeight="1"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</row>
    <row r="74" spans="3:57" ht="14.1" customHeight="1"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</row>
    <row r="75" spans="3:57" ht="14.1" customHeight="1"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</row>
    <row r="76" spans="3:57" ht="14.1" customHeight="1"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</row>
    <row r="77" spans="3:57" ht="14.1" customHeight="1"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</row>
    <row r="78" spans="3:57" ht="14.1" customHeight="1"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</row>
    <row r="79" spans="3:57" ht="14.1" customHeight="1"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</row>
    <row r="80" spans="3:57" ht="14.1" customHeight="1"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</row>
    <row r="81" spans="3:57" ht="14.1" customHeight="1"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</row>
    <row r="82" spans="3:57" ht="14.1" customHeight="1"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</row>
    <row r="83" spans="3:57" ht="14.1" customHeight="1"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</row>
    <row r="84" spans="3:57" ht="14.1" customHeight="1"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</row>
    <row r="85" spans="3:57" ht="14.1" customHeight="1"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</row>
    <row r="86" spans="3:57" ht="14.1" customHeight="1"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</row>
    <row r="87" spans="3:57" ht="14.1" customHeight="1"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</row>
    <row r="88" spans="3:57" ht="14.1" customHeight="1"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</row>
    <row r="89" spans="3:57" ht="14.1" customHeight="1"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</row>
    <row r="90" spans="3:57" ht="14.1" customHeight="1"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</row>
    <row r="91" spans="3:57" ht="14.1" customHeight="1"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</row>
    <row r="92" spans="3:57" ht="14.1" customHeight="1"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</row>
    <row r="93" spans="3:57" ht="14.1" customHeight="1"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</row>
    <row r="94" spans="3:57" ht="14.1" customHeight="1"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</row>
    <row r="95" spans="3:57" ht="14.1" customHeight="1"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</row>
    <row r="96" spans="3:57" ht="14.1" customHeight="1"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</row>
    <row r="97" spans="3:57" ht="14.1" customHeight="1"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</row>
    <row r="98" spans="3:57" ht="14.1" customHeight="1"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</row>
    <row r="99" spans="3:57" ht="14.1" customHeight="1"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</row>
    <row r="100" spans="3:57" ht="14.1" customHeight="1"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</row>
    <row r="101" spans="3:57" ht="14.1" customHeight="1"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</row>
    <row r="102" spans="3:57" ht="14.1" customHeight="1"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</row>
    <row r="103" spans="3:57" ht="14.1" customHeight="1"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</row>
    <row r="104" spans="3:57" ht="14.1" customHeight="1"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</row>
    <row r="105" spans="3:57" ht="14.1" customHeight="1"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</row>
    <row r="106" spans="3:57" ht="14.1" customHeight="1"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</row>
    <row r="107" spans="3:57" ht="14.1" customHeight="1"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</row>
    <row r="108" spans="3:57" ht="14.1" customHeight="1"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</row>
    <row r="109" spans="3:57" ht="14.1" customHeight="1"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</row>
    <row r="110" spans="3:57" ht="14.1" customHeight="1"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</row>
    <row r="111" spans="3:57" ht="14.1" customHeight="1"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</row>
    <row r="112" spans="3:57" ht="14.1" customHeight="1"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</row>
    <row r="113" spans="3:57" ht="14.1" customHeight="1"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</row>
    <row r="114" spans="3:57" ht="14.1" customHeight="1"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</row>
    <row r="115" spans="3:57" ht="14.1" customHeight="1"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</row>
    <row r="116" spans="3:57" ht="14.1" customHeight="1"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</row>
    <row r="117" spans="3:57" ht="14.1" customHeight="1"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</row>
    <row r="118" spans="3:57" ht="14.1" customHeight="1"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</row>
    <row r="119" spans="3:57" ht="14.1" customHeight="1"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</row>
    <row r="120" spans="3:57" ht="14.1" customHeight="1"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</row>
    <row r="121" spans="3:57" ht="14.1" customHeight="1"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</row>
    <row r="122" spans="3:57" ht="14.1" customHeight="1"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</row>
    <row r="123" spans="3:57" ht="14.1" customHeight="1"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</row>
    <row r="124" spans="3:57" ht="14.1" customHeight="1"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</row>
    <row r="125" spans="3:57" ht="14.1" customHeight="1"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</row>
    <row r="126" spans="3:57" ht="14.1" customHeight="1"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</row>
    <row r="127" spans="3:57" ht="14.1" customHeight="1"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</row>
    <row r="128" spans="3:57" ht="14.1" customHeight="1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</row>
    <row r="129" spans="3:57" ht="14.1" customHeight="1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</row>
    <row r="130" spans="3:57" ht="14.1" customHeight="1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</row>
    <row r="131" spans="3:57" ht="14.1" customHeight="1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</row>
    <row r="132" spans="3:57" ht="14.1" customHeight="1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</row>
    <row r="133" spans="3:57" ht="14.1" customHeight="1"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</row>
    <row r="134" spans="3:57" ht="14.1" customHeight="1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</row>
    <row r="135" spans="3:57" ht="14.1" customHeight="1"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</row>
    <row r="136" spans="3:57" ht="14.1" customHeight="1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</row>
    <row r="137" spans="3:57" ht="14.1" customHeight="1"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</row>
    <row r="138" spans="3:57" ht="14.1" customHeight="1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</row>
    <row r="139" spans="3:57" ht="14.1" customHeight="1"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</row>
    <row r="140" spans="3:57" ht="14.1" customHeight="1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</row>
    <row r="141" spans="3:57" ht="14.1" customHeight="1"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</row>
    <row r="142" spans="3:57" ht="14.1" customHeight="1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</row>
    <row r="143" spans="3:57" ht="14.1" customHeight="1"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</row>
    <row r="144" spans="3:57" ht="14.1" customHeight="1"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</row>
    <row r="145" spans="3:57" ht="14.1" customHeight="1"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</row>
    <row r="146" spans="3:57" ht="14.1" customHeight="1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</row>
    <row r="147" spans="3:57" ht="14.1" customHeight="1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</row>
    <row r="148" spans="3:57" ht="14.1" customHeight="1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</row>
    <row r="149" spans="3:57" ht="14.1" customHeight="1"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</row>
    <row r="150" spans="3:57" ht="14.1" customHeight="1"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</row>
    <row r="151" spans="3:57" ht="14.1" customHeight="1"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</row>
    <row r="152" spans="3:57" ht="14.1" customHeight="1"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</row>
    <row r="153" spans="3:57" ht="14.1" customHeight="1"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</row>
    <row r="154" spans="3:57" ht="14.1" customHeight="1"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</row>
    <row r="155" spans="3:57" ht="14.1" customHeight="1"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</row>
    <row r="156" spans="3:57" ht="14.1" customHeight="1"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</row>
    <row r="157" spans="3:57" ht="14.1" customHeight="1"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</row>
    <row r="158" spans="3:57" ht="14.1" customHeight="1"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</row>
    <row r="159" spans="3:57" ht="14.1" customHeight="1"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</row>
    <row r="160" spans="3:57" ht="14.1" customHeight="1"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</row>
    <row r="161" spans="3:57" ht="14.1" customHeight="1"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</row>
    <row r="162" spans="3:57" ht="14.1" customHeight="1"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</row>
    <row r="163" spans="3:57" ht="14.1" customHeight="1"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</row>
    <row r="164" spans="3:57" ht="14.1" customHeight="1"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</row>
    <row r="165" spans="3:57" ht="14.1" customHeight="1"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</row>
    <row r="166" spans="3:57" ht="14.1" customHeight="1"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</row>
    <row r="167" spans="3:57" ht="14.1" customHeight="1"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</row>
    <row r="168" spans="3:57" ht="14.1" customHeight="1"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</row>
    <row r="169" spans="3:57" ht="14.1" customHeight="1"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</row>
    <row r="170" spans="3:57" ht="14.1" customHeight="1"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</row>
    <row r="171" spans="3:57" ht="14.1" customHeight="1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</row>
    <row r="172" spans="3:57" ht="14.1" customHeight="1"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</row>
    <row r="173" spans="3:57" ht="14.1" customHeight="1"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</row>
    <row r="174" spans="3:57" ht="14.1" customHeight="1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</row>
    <row r="175" spans="3:57" ht="14.1" customHeight="1"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</row>
    <row r="176" spans="3:57" ht="14.1" customHeight="1"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</row>
    <row r="177" spans="3:57" ht="14.1" customHeight="1"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</row>
    <row r="178" spans="3:57" ht="14.1" customHeight="1"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</row>
    <row r="179" spans="3:57" ht="14.1" customHeight="1"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</row>
    <row r="180" spans="3:57" ht="14.1" customHeight="1"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</row>
    <row r="181" spans="3:57" ht="14.1" customHeight="1"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</row>
    <row r="182" spans="3:57" ht="14.1" customHeight="1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</row>
    <row r="183" spans="3:57" ht="14.1" customHeight="1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</row>
    <row r="184" spans="3:57" ht="14.1" customHeight="1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</row>
    <row r="185" spans="3:57" ht="14.1" customHeight="1"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</row>
    <row r="186" spans="3:57" ht="14.1" customHeight="1"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</row>
    <row r="187" spans="3:57" ht="14.1" customHeight="1"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</row>
    <row r="188" spans="3:57" ht="14.1" customHeight="1"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</row>
    <row r="189" spans="3:57" ht="14.1" customHeight="1"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</row>
    <row r="190" spans="3:57" ht="14.1" customHeight="1"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</row>
    <row r="191" spans="3:57" ht="14.1" customHeight="1"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</row>
    <row r="192" spans="3:57" ht="14.1" customHeight="1"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</row>
    <row r="193" spans="3:57" ht="14.1" customHeight="1"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</row>
    <row r="194" spans="3:57" ht="14.1" customHeight="1"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</row>
    <row r="195" spans="3:57" ht="14.1" customHeight="1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</row>
    <row r="196" spans="3:57" ht="14.1" customHeight="1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</row>
    <row r="197" spans="3:57" ht="14.1" customHeight="1"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</row>
    <row r="198" spans="3:57" ht="14.1" customHeight="1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</row>
    <row r="199" spans="3:57" ht="14.1" customHeight="1"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</row>
    <row r="200" spans="3:57" ht="14.1" customHeight="1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</row>
    <row r="201" spans="3:57" ht="14.1" customHeight="1"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</row>
    <row r="202" spans="3:57" ht="14.1" customHeight="1"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</row>
    <row r="203" spans="3:57" ht="14.1" customHeight="1"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</row>
    <row r="204" spans="3:57" ht="14.1" customHeight="1"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</row>
    <row r="205" spans="3:57" ht="14.1" customHeight="1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</row>
    <row r="206" spans="3:57" ht="14.1" customHeight="1"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</row>
    <row r="207" spans="3:57" ht="14.1" customHeight="1"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</row>
    <row r="208" spans="3:57" ht="14.1" customHeight="1"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</row>
    <row r="209" spans="3:57" ht="14.1" customHeight="1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</row>
    <row r="210" spans="3:57" ht="14.1" customHeight="1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</row>
    <row r="211" spans="3:57" ht="14.1" customHeight="1"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</row>
    <row r="212" spans="3:57" ht="14.1" customHeight="1"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</row>
    <row r="213" spans="3:57" ht="14.1" customHeight="1"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</row>
    <row r="214" spans="3:57" ht="14.1" customHeight="1"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</row>
    <row r="215" spans="3:57" ht="14.1" customHeight="1"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</row>
    <row r="216" spans="3:57" ht="14.1" customHeight="1"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</row>
    <row r="217" spans="3:57" ht="14.1" customHeight="1"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</row>
    <row r="218" spans="3:57" ht="14.1" customHeight="1"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</row>
    <row r="219" spans="3:57" ht="14.1" customHeight="1"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</row>
    <row r="220" spans="3:57" ht="14.1" customHeight="1"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</row>
    <row r="221" spans="3:57" ht="14.1" customHeight="1"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</row>
    <row r="222" spans="3:57" ht="14.1" customHeight="1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</row>
    <row r="223" spans="3:57" ht="14.1" customHeight="1"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</row>
    <row r="224" spans="3:57" ht="14.1" customHeight="1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</row>
    <row r="225" spans="3:57" ht="14.1" customHeight="1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</row>
    <row r="226" spans="3:57" ht="14.1" customHeight="1"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</row>
    <row r="227" spans="3:57" ht="14.1" customHeight="1"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</row>
    <row r="228" spans="3:57" ht="14.1" customHeight="1"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</row>
    <row r="229" spans="3:57" ht="14.1" customHeight="1"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</row>
    <row r="230" spans="3:57" ht="14.1" customHeight="1"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</row>
    <row r="231" spans="3:57" ht="14.1" customHeight="1"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</row>
    <row r="232" spans="3:57" ht="14.1" customHeight="1"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</row>
    <row r="233" spans="3:57" ht="14.1" customHeight="1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</row>
    <row r="234" spans="3:57" ht="14.1" customHeight="1"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</row>
    <row r="235" spans="3:57" ht="14.1" customHeight="1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</row>
    <row r="236" spans="3:57" ht="14.1" customHeight="1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</row>
    <row r="237" spans="3:57" ht="14.1" customHeight="1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</row>
    <row r="238" spans="3:57" ht="14.1" customHeight="1"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</row>
    <row r="239" spans="3:57" ht="14.1" customHeight="1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</row>
    <row r="240" spans="3:57" ht="14.1" customHeight="1"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</row>
    <row r="241" spans="3:57" ht="14.1" customHeight="1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</row>
    <row r="242" spans="3:57" ht="14.1" customHeight="1"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</row>
    <row r="243" spans="3:57" ht="14.1" customHeight="1"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</row>
    <row r="244" spans="3:57" ht="14.1" customHeight="1"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</row>
    <row r="245" spans="3:57" ht="14.1" customHeight="1"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</row>
    <row r="246" spans="3:57" ht="14.1" customHeight="1"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</row>
    <row r="247" spans="3:57" ht="14.1" customHeight="1"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</row>
    <row r="248" spans="3:57" ht="14.1" customHeight="1"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</row>
    <row r="249" spans="3:57" ht="14.1" customHeight="1"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</row>
    <row r="250" spans="3:57" ht="14.1" customHeight="1"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</row>
    <row r="251" spans="3:57" ht="14.1" customHeight="1"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</row>
    <row r="252" spans="3:57" ht="14.1" customHeight="1"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</row>
    <row r="253" spans="3:57" ht="14.1" customHeight="1"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</row>
    <row r="254" spans="3:57" ht="14.1" customHeight="1"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</row>
    <row r="255" spans="3:57" ht="14.1" customHeight="1"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</row>
    <row r="256" spans="3:57" ht="14.1" customHeight="1"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</row>
    <row r="257" spans="3:57" ht="14.1" customHeight="1"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</row>
    <row r="258" spans="3:57" ht="14.1" customHeight="1"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</row>
    <row r="259" spans="3:57" ht="14.1" customHeight="1"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</row>
    <row r="260" spans="3:57" ht="14.1" customHeight="1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</row>
    <row r="261" spans="3:57" ht="14.1" customHeight="1"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</row>
    <row r="262" spans="3:57" ht="14.1" customHeight="1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</row>
    <row r="263" spans="3:57" ht="14.1" customHeight="1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</row>
    <row r="264" spans="3:57" ht="14.1" customHeight="1"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</row>
    <row r="265" spans="3:57" ht="14.1" customHeight="1"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</row>
    <row r="266" spans="3:57" ht="14.1" customHeight="1"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</row>
    <row r="267" spans="3:57" ht="14.1" customHeight="1"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</row>
    <row r="268" spans="3:57" ht="14.1" customHeight="1"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</row>
    <row r="269" spans="3:57" ht="14.1" customHeight="1"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</row>
    <row r="270" spans="3:57" ht="14.1" customHeight="1"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</row>
    <row r="271" spans="3:57" ht="14.1" customHeight="1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</row>
    <row r="272" spans="3:57" ht="14.1" customHeight="1"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</row>
    <row r="273" spans="3:57" ht="14.1" customHeight="1"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</row>
    <row r="274" spans="3:57" ht="14.1" customHeight="1"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</row>
    <row r="275" spans="3:57" ht="14.1" customHeight="1"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</row>
    <row r="276" spans="3:57" ht="14.1" customHeight="1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</row>
    <row r="277" spans="3:57" ht="14.1" customHeight="1"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</row>
    <row r="278" spans="3:57" ht="14.1" customHeight="1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</row>
    <row r="279" spans="3:57" ht="14.1" customHeight="1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</row>
    <row r="280" spans="3:57" ht="14.1" customHeight="1"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</row>
    <row r="281" spans="3:57" ht="14.1" customHeight="1"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</row>
    <row r="282" spans="3:57" ht="14.1" customHeight="1"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</row>
    <row r="283" spans="3:57" ht="14.1" customHeight="1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</row>
    <row r="284" spans="3:57" ht="14.1" customHeight="1"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</row>
    <row r="285" spans="3:57" ht="14.1" customHeight="1"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</row>
    <row r="286" spans="3:57" ht="14.1" customHeight="1"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</row>
    <row r="287" spans="3:57" ht="14.1" customHeight="1"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</row>
    <row r="288" spans="3:57" ht="14.1" customHeight="1"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</row>
    <row r="289" spans="3:57" ht="14.1" customHeight="1"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</row>
    <row r="290" spans="3:57" ht="14.1" customHeight="1"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</row>
    <row r="291" spans="3:57" ht="14.1" customHeight="1"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</row>
    <row r="292" spans="3:57" ht="14.1" customHeight="1"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</row>
    <row r="293" spans="3:57" ht="14.1" customHeight="1"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</row>
    <row r="294" spans="3:57" ht="14.1" customHeight="1"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</row>
    <row r="295" spans="3:57" ht="14.1" customHeight="1"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</row>
    <row r="296" spans="3:57" ht="14.1" customHeight="1"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</row>
    <row r="297" spans="3:57" ht="14.1" customHeight="1"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</row>
    <row r="298" spans="3:57" ht="14.1" customHeight="1"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</row>
    <row r="299" spans="3:57" ht="14.1" customHeight="1"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</row>
    <row r="300" spans="3:57" ht="14.1" customHeight="1"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</row>
    <row r="301" spans="3:57" ht="14.1" customHeight="1"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</row>
    <row r="302" spans="3:57" ht="14.1" customHeight="1"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</row>
    <row r="303" spans="3:57" ht="14.1" customHeight="1"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</row>
    <row r="304" spans="3:57" ht="14.1" customHeight="1"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</row>
    <row r="305" spans="3:57" ht="14.1" customHeight="1"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</row>
    <row r="306" spans="3:57" ht="14.1" customHeight="1"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</row>
    <row r="307" spans="3:57" ht="14.1" customHeight="1"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</row>
    <row r="308" spans="3:57" ht="14.1" customHeight="1"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</row>
    <row r="309" spans="3:57" ht="14.1" customHeight="1"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</row>
    <row r="310" spans="3:57" ht="14.1" customHeight="1"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</row>
    <row r="311" spans="3:57" ht="14.1" customHeight="1"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</row>
    <row r="312" spans="3:57" ht="14.1" customHeight="1"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</row>
    <row r="313" spans="3:57" ht="14.1" customHeight="1"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</row>
    <row r="314" spans="3:57" ht="14.1" customHeight="1"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</row>
    <row r="315" spans="3:57" ht="14.1" customHeight="1"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</row>
    <row r="316" spans="3:57" ht="14.1" customHeight="1"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</row>
    <row r="317" spans="3:57" ht="14.1" customHeight="1"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</row>
    <row r="318" spans="3:57" ht="14.1" customHeight="1"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</row>
    <row r="319" spans="3:57" ht="14.1" customHeight="1"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</row>
    <row r="320" spans="3:57" ht="14.1" customHeight="1"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</row>
    <row r="321" spans="3:57" ht="14.1" customHeight="1"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</row>
    <row r="322" spans="3:57" ht="14.1" customHeight="1"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</row>
    <row r="323" spans="3:57" ht="14.1" customHeight="1"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</row>
    <row r="324" spans="3:57" ht="14.1" customHeight="1"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</row>
    <row r="325" spans="3:57" ht="14.1" customHeight="1"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</row>
    <row r="326" spans="3:57" ht="14.1" customHeight="1"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</row>
    <row r="327" spans="3:57" ht="14.1" customHeight="1"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</row>
    <row r="328" spans="3:57" ht="14.1" customHeight="1"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</row>
    <row r="329" spans="3:57" ht="14.1" customHeight="1"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</row>
    <row r="330" spans="3:57" ht="14.1" customHeight="1"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</row>
    <row r="331" spans="3:57" ht="14.1" customHeight="1"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</row>
    <row r="332" spans="3:57" ht="14.1" customHeight="1"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</row>
    <row r="333" spans="3:57" ht="14.1" customHeight="1"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</row>
    <row r="334" spans="3:57" ht="14.1" customHeight="1"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</row>
    <row r="335" spans="3:57" ht="14.1" customHeight="1"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</row>
    <row r="336" spans="3:57" ht="14.1" customHeight="1"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</row>
    <row r="337" spans="3:57" ht="14.1" customHeight="1"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</row>
    <row r="338" spans="3:57" ht="14.1" customHeight="1"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</row>
    <row r="339" spans="3:57" ht="14.1" customHeight="1"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</row>
    <row r="340" spans="3:57" ht="14.1" customHeight="1"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</row>
    <row r="341" spans="3:57" ht="14.1" customHeight="1"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</row>
    <row r="342" spans="3:57" ht="14.1" customHeight="1"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</row>
    <row r="343" spans="3:57" ht="14.1" customHeight="1"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</row>
    <row r="344" spans="3:57" ht="14.1" customHeight="1"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</row>
    <row r="345" spans="3:57" ht="14.1" customHeight="1"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</row>
    <row r="346" spans="3:57" ht="14.1" customHeight="1"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</row>
    <row r="347" spans="3:57" ht="14.1" customHeight="1"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</row>
    <row r="348" spans="3:57" ht="14.1" customHeight="1"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</row>
    <row r="349" spans="3:57" ht="14.1" customHeight="1"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</row>
    <row r="350" spans="3:57" ht="14.1" customHeight="1"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</row>
    <row r="351" spans="3:57" ht="14.1" customHeight="1"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</row>
    <row r="352" spans="3:57" ht="14.1" customHeight="1"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</row>
    <row r="353" spans="3:57" ht="14.1" customHeight="1"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</row>
    <row r="354" spans="3:57" ht="14.1" customHeight="1"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</row>
    <row r="355" spans="3:57" ht="14.1" customHeight="1"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</row>
    <row r="356" spans="3:57" ht="14.1" customHeight="1"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</row>
    <row r="357" spans="3:57" ht="14.1" customHeight="1"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</row>
    <row r="358" spans="3:57" ht="14.1" customHeight="1"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</row>
    <row r="359" spans="3:57" ht="14.1" customHeight="1"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</row>
    <row r="360" spans="3:57" ht="14.1" customHeight="1"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</row>
    <row r="361" spans="3:57" ht="14.1" customHeight="1"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</row>
    <row r="362" spans="3:57" ht="14.1" customHeight="1"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</row>
    <row r="363" spans="3:57" ht="14.1" customHeight="1"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</row>
    <row r="364" spans="3:57" ht="14.1" customHeight="1"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</row>
    <row r="365" spans="3:57" ht="14.1" customHeight="1"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</row>
    <row r="366" spans="3:57" ht="14.1" customHeight="1"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</row>
    <row r="367" spans="3:57" ht="14.1" customHeight="1"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</row>
    <row r="368" spans="3:57" ht="14.1" customHeight="1"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</row>
    <row r="369" spans="3:57" ht="14.1" customHeight="1"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</row>
    <row r="370" spans="3:57" ht="14.1" customHeight="1"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</row>
    <row r="371" spans="3:57" ht="14.1" customHeight="1"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</row>
    <row r="372" spans="3:57" ht="14.1" customHeight="1"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</row>
    <row r="373" spans="3:57" ht="14.1" customHeight="1"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</row>
    <row r="374" spans="3:57" ht="14.1" customHeight="1"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</row>
    <row r="375" spans="3:57" ht="14.1" customHeight="1"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</row>
    <row r="376" spans="3:57" ht="14.1" customHeight="1"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</row>
    <row r="377" spans="3:57" ht="14.1" customHeight="1"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</row>
    <row r="378" spans="3:57" ht="14.1" customHeight="1"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</row>
    <row r="379" spans="3:57" ht="14.1" customHeight="1"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</row>
    <row r="380" spans="3:57" ht="14.1" customHeight="1"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</row>
    <row r="381" spans="3:57" ht="14.1" customHeight="1"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</row>
    <row r="382" spans="3:57" ht="14.1" customHeight="1"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</row>
    <row r="383" spans="3:57" ht="14.1" customHeight="1"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</row>
    <row r="384" spans="3:57" ht="14.1" customHeight="1"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</row>
    <row r="385" spans="3:57" ht="14.1" customHeight="1"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</row>
    <row r="386" spans="3:57" ht="14.1" customHeight="1"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</row>
    <row r="387" spans="3:57" ht="14.1" customHeight="1"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</row>
    <row r="388" spans="3:57" ht="14.1" customHeight="1"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</row>
    <row r="389" spans="3:57" ht="14.1" customHeight="1"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</row>
    <row r="390" spans="3:57" ht="14.1" customHeight="1"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</row>
    <row r="391" spans="3:57" ht="14.1" customHeight="1"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</row>
    <row r="392" spans="3:57" ht="14.1" customHeight="1"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</row>
    <row r="393" spans="3:57" ht="14.1" customHeight="1"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</row>
    <row r="394" spans="3:57" ht="14.1" customHeight="1"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</row>
    <row r="395" spans="3:57" ht="14.1" customHeight="1"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</row>
    <row r="396" spans="3:57" ht="14.1" customHeight="1"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</row>
    <row r="397" spans="3:57" ht="14.1" customHeight="1"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</row>
    <row r="398" spans="3:57" ht="14.1" customHeight="1"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</row>
    <row r="399" spans="3:57" ht="14.1" customHeight="1"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</row>
    <row r="400" spans="3:57" ht="14.1" customHeight="1"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</row>
    <row r="401" spans="3:57" ht="14.1" customHeight="1"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</row>
    <row r="402" spans="3:57" ht="14.1" customHeight="1"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</row>
    <row r="403" spans="3:57" ht="14.1" customHeight="1"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</row>
    <row r="404" spans="3:57" ht="14.1" customHeight="1"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</row>
    <row r="405" spans="3:57" ht="14.1" customHeight="1"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</row>
    <row r="406" spans="3:57" ht="14.1" customHeight="1"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</row>
    <row r="407" spans="3:57" ht="14.1" customHeight="1"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</row>
    <row r="408" spans="3:57" ht="14.1" customHeight="1"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</row>
    <row r="409" spans="3:57" ht="14.1" customHeight="1"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</row>
    <row r="410" spans="3:57" ht="14.1" customHeight="1"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</row>
    <row r="411" spans="3:57" ht="14.1" customHeight="1"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</row>
    <row r="412" spans="3:57" ht="14.1" customHeight="1"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</row>
    <row r="413" spans="3:57" ht="14.1" customHeight="1"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</row>
    <row r="414" spans="3:57" ht="14.1" customHeight="1"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</row>
    <row r="415" spans="3:57" ht="14.1" customHeight="1"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</row>
    <row r="416" spans="3:57" ht="14.1" customHeight="1"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</row>
    <row r="417" spans="3:57" ht="14.1" customHeight="1"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</row>
    <row r="418" spans="3:57" ht="14.1" customHeight="1"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</row>
    <row r="419" spans="3:57" ht="14.1" customHeight="1"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</row>
    <row r="420" spans="3:57" ht="14.1" customHeight="1"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</row>
    <row r="421" spans="3:57" ht="14.1" customHeight="1"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</row>
    <row r="422" spans="3:57" ht="14.1" customHeight="1"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</row>
    <row r="423" spans="3:57" ht="14.1" customHeight="1"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</row>
    <row r="424" spans="3:57" ht="14.1" customHeight="1"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</row>
    <row r="425" spans="3:57" ht="14.1" customHeight="1"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</row>
    <row r="426" spans="3:57" ht="14.1" customHeight="1"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</row>
    <row r="427" spans="3:57" ht="14.1" customHeight="1"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</row>
    <row r="428" spans="3:57" ht="14.1" customHeight="1"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</row>
    <row r="429" spans="3:57" ht="14.1" customHeight="1"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</row>
    <row r="430" spans="3:57" ht="14.1" customHeight="1"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</row>
    <row r="431" spans="3:57" ht="14.1" customHeight="1"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</row>
    <row r="432" spans="3:57" ht="14.1" customHeight="1"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</row>
    <row r="433" spans="3:57" ht="14.1" customHeight="1"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</row>
    <row r="434" spans="3:57" ht="14.1" customHeight="1"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</row>
    <row r="435" spans="3:57" ht="14.1" customHeight="1"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</row>
    <row r="436" spans="3:57" ht="14.1" customHeight="1"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</row>
    <row r="437" spans="3:57" ht="14.1" customHeight="1"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</row>
    <row r="438" spans="3:57" ht="14.1" customHeight="1"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</row>
    <row r="439" spans="3:57" ht="14.1" customHeight="1"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</row>
    <row r="440" spans="3:57" ht="14.1" customHeight="1"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</row>
    <row r="441" spans="3:57" ht="14.1" customHeight="1"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</row>
    <row r="442" spans="3:57" ht="14.1" customHeight="1"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</row>
    <row r="443" spans="3:57" ht="14.1" customHeight="1"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</row>
    <row r="444" spans="3:57" ht="14.1" customHeight="1"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</row>
    <row r="445" spans="3:57" ht="14.1" customHeight="1"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</row>
    <row r="446" spans="3:57" ht="14.1" customHeight="1"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</row>
    <row r="447" spans="3:57" ht="14.1" customHeight="1"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</row>
    <row r="448" spans="3:57" ht="14.1" customHeight="1"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</row>
    <row r="449" spans="3:57" ht="14.1" customHeight="1"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</row>
    <row r="450" spans="3:57" ht="14.1" customHeight="1"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</row>
    <row r="451" spans="3:57" ht="14.1" customHeight="1"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</row>
    <row r="452" spans="3:57" ht="14.1" customHeight="1"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</row>
    <row r="453" spans="3:57" ht="14.1" customHeight="1"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</row>
    <row r="454" spans="3:57" ht="14.1" customHeight="1"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</row>
    <row r="455" spans="3:57" ht="14.1" customHeight="1"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</row>
    <row r="456" spans="3:57" ht="14.1" customHeight="1"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</row>
    <row r="457" spans="3:57" ht="14.1" customHeight="1"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</row>
    <row r="458" spans="3:57" ht="14.1" customHeight="1"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</row>
    <row r="459" spans="3:57" ht="14.1" customHeight="1"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</row>
    <row r="460" spans="3:57" ht="14.1" customHeight="1"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</row>
    <row r="461" spans="3:57" ht="14.1" customHeight="1"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</row>
    <row r="462" spans="3:57" ht="14.1" customHeight="1"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</row>
    <row r="463" spans="3:57" ht="14.1" customHeight="1"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</row>
    <row r="464" spans="3:57" ht="14.1" customHeight="1"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</row>
    <row r="465" spans="3:57" ht="14.1" customHeight="1"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</row>
    <row r="466" spans="3:57" ht="14.1" customHeight="1"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</row>
    <row r="467" spans="3:57" ht="14.1" customHeight="1"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</row>
    <row r="468" spans="3:57" ht="14.1" customHeight="1"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</row>
    <row r="469" spans="3:57" ht="14.1" customHeight="1"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</row>
    <row r="470" spans="3:57" ht="14.1" customHeight="1"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</row>
    <row r="471" spans="3:57" ht="14.1" customHeight="1"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</row>
    <row r="472" spans="3:57" ht="14.1" customHeight="1"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</row>
    <row r="473" spans="3:57" ht="14.1" customHeight="1"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</row>
    <row r="474" spans="3:57" ht="14.1" customHeight="1"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</row>
    <row r="475" spans="3:57" ht="14.1" customHeight="1"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</row>
    <row r="476" spans="3:57" ht="14.1" customHeight="1"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</row>
    <row r="477" spans="3:57" ht="14.1" customHeight="1"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</row>
    <row r="478" spans="3:57" ht="14.1" customHeight="1"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</row>
    <row r="479" spans="3:57" ht="14.1" customHeight="1"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</row>
    <row r="480" spans="3:57" ht="14.1" customHeight="1"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</row>
    <row r="481" spans="3:57" ht="14.1" customHeight="1"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</row>
    <row r="482" spans="3:57" ht="14.1" customHeight="1"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</row>
    <row r="483" spans="3:57" ht="14.1" customHeight="1"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</row>
    <row r="484" spans="3:57" ht="14.1" customHeight="1"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</row>
    <row r="485" spans="3:57" ht="14.1" customHeight="1"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</row>
    <row r="486" spans="3:57" ht="14.1" customHeight="1"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</row>
    <row r="487" spans="3:57" ht="14.1" customHeight="1"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</row>
    <row r="488" spans="3:57" ht="14.1" customHeight="1"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</row>
    <row r="489" spans="3:57" ht="14.1" customHeight="1"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</row>
    <row r="490" spans="3:57" ht="14.1" customHeight="1"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</row>
    <row r="491" spans="3:57" ht="14.1" customHeight="1"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</row>
    <row r="492" spans="3:57" ht="14.1" customHeight="1"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</row>
    <row r="493" spans="3:57" ht="14.1" customHeight="1"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</row>
    <row r="494" spans="3:57" ht="14.1" customHeight="1"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</row>
    <row r="495" spans="3:57" ht="14.1" customHeight="1"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</row>
    <row r="496" spans="3:57" ht="14.1" customHeight="1"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</row>
    <row r="497" spans="3:57" ht="14.1" customHeight="1"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</row>
    <row r="498" spans="3:57" ht="14.1" customHeight="1"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</row>
    <row r="499" spans="3:57" ht="14.1" customHeight="1"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</row>
    <row r="500" spans="3:57" ht="14.1" customHeight="1"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</row>
    <row r="501" spans="3:57" ht="14.1" customHeight="1"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</row>
    <row r="502" spans="3:57" ht="14.1" customHeight="1"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</row>
    <row r="503" spans="3:57" ht="14.1" customHeight="1"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</row>
    <row r="504" spans="3:57" ht="14.1" customHeight="1"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</row>
    <row r="505" spans="3:57" ht="14.1" customHeight="1"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</row>
    <row r="506" spans="3:57" ht="14.1" customHeight="1"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</row>
    <row r="507" spans="3:57" ht="14.1" customHeight="1"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</row>
    <row r="508" spans="3:57" ht="14.1" customHeight="1"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</row>
    <row r="509" spans="3:57" ht="14.1" customHeight="1"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</row>
    <row r="510" spans="3:57" ht="14.1" customHeight="1"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</row>
    <row r="511" spans="3:57" ht="14.1" customHeight="1"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</row>
    <row r="512" spans="3:57" ht="14.1" customHeight="1"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</row>
    <row r="513" spans="3:57" ht="14.1" customHeight="1"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</row>
    <row r="514" spans="3:57" ht="14.1" customHeight="1"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</row>
    <row r="515" spans="3:57" ht="14.1" customHeight="1"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</row>
    <row r="516" spans="3:57" ht="14.1" customHeight="1"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</row>
    <row r="517" spans="3:57" ht="14.1" customHeight="1"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</row>
    <row r="518" spans="3:57" ht="14.1" customHeight="1"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</row>
    <row r="519" spans="3:57" ht="14.1" customHeight="1"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</row>
    <row r="520" spans="3:57" ht="14.1" customHeight="1"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</row>
    <row r="521" spans="3:57" ht="14.1" customHeight="1"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</row>
    <row r="522" spans="3:57" ht="14.1" customHeight="1"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</row>
    <row r="523" spans="3:57" ht="14.1" customHeight="1"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</row>
    <row r="524" spans="3:57" ht="14.1" customHeight="1"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</row>
    <row r="525" spans="3:57" ht="14.1" customHeight="1"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</row>
    <row r="526" spans="3:57" ht="14.1" customHeight="1"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</row>
    <row r="527" spans="3:57" ht="14.1" customHeight="1"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</row>
    <row r="528" spans="3:57" ht="14.1" customHeight="1"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</row>
    <row r="529" spans="3:57" ht="14.1" customHeight="1"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</row>
    <row r="530" spans="3:57" ht="14.1" customHeight="1"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</row>
    <row r="531" spans="3:57" ht="14.1" customHeight="1"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</row>
    <row r="532" spans="3:57" ht="14.1" customHeight="1"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</row>
    <row r="533" spans="3:57" ht="14.1" customHeight="1"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</row>
    <row r="534" spans="3:57" ht="14.1" customHeight="1"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</row>
    <row r="535" spans="3:57" ht="14.1" customHeight="1"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</row>
    <row r="536" spans="3:57" ht="14.1" customHeight="1"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</row>
    <row r="537" spans="3:57" ht="14.1" customHeight="1"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</row>
    <row r="538" spans="3:57" ht="14.1" customHeight="1"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</row>
    <row r="539" spans="3:57" ht="14.1" customHeight="1"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</row>
    <row r="540" spans="3:57" ht="14.1" customHeight="1"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</row>
    <row r="541" spans="3:57" ht="14.1" customHeight="1"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</row>
    <row r="542" spans="3:57" ht="14.1" customHeight="1"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</row>
    <row r="543" spans="3:57" ht="14.1" customHeight="1"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</row>
    <row r="544" spans="3:57" ht="14.1" customHeight="1"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</row>
    <row r="545" spans="3:57" ht="14.1" customHeight="1"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</row>
    <row r="546" spans="3:57" ht="14.1" customHeight="1"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</row>
    <row r="547" spans="3:57" ht="14.1" customHeight="1"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</row>
    <row r="548" spans="3:57" ht="14.1" customHeight="1"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</row>
    <row r="549" spans="3:57" ht="14.1" customHeight="1"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</row>
    <row r="550" spans="3:57" ht="14.1" customHeight="1"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</row>
    <row r="551" spans="3:57" ht="14.1" customHeight="1"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</row>
    <row r="552" spans="3:57" ht="14.1" customHeight="1"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</row>
    <row r="553" spans="3:57" ht="14.1" customHeight="1"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</row>
    <row r="554" spans="3:57" ht="14.1" customHeight="1"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</row>
    <row r="555" spans="3:57" ht="14.1" customHeight="1"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</row>
    <row r="556" spans="3:57" ht="14.1" customHeight="1"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</row>
    <row r="557" spans="3:57" ht="14.1" customHeight="1"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</row>
    <row r="558" spans="3:57" ht="14.1" customHeight="1"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</row>
    <row r="559" spans="3:57" ht="14.1" customHeight="1"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</row>
    <row r="560" spans="3:57" ht="14.1" customHeight="1"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</row>
    <row r="561" spans="3:57" ht="14.1" customHeight="1"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</row>
    <row r="562" spans="3:57" ht="14.1" customHeight="1"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</row>
    <row r="563" spans="3:57" ht="14.1" customHeight="1"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</row>
    <row r="564" spans="3:57" ht="14.1" customHeight="1"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</row>
    <row r="565" spans="3:57" ht="14.1" customHeight="1"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</row>
    <row r="566" spans="3:57" ht="14.1" customHeight="1"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</row>
    <row r="567" spans="3:57" ht="14.1" customHeight="1"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</row>
    <row r="568" spans="3:57" ht="14.1" customHeight="1"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</row>
    <row r="569" spans="3:57" ht="14.1" customHeight="1"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</row>
    <row r="570" spans="3:57" ht="14.1" customHeight="1"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</row>
    <row r="571" spans="3:57" ht="14.1" customHeight="1"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</row>
    <row r="572" spans="3:57" ht="14.1" customHeight="1"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</row>
    <row r="573" spans="3:57" ht="14.1" customHeight="1"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</row>
    <row r="574" spans="3:57" ht="14.1" customHeight="1"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</row>
    <row r="575" spans="3:57" ht="14.1" customHeight="1"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</row>
    <row r="576" spans="3:57" ht="14.1" customHeight="1"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</row>
    <row r="577" spans="3:57" ht="14.1" customHeight="1"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</row>
    <row r="578" spans="3:57" ht="14.1" customHeight="1"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</row>
    <row r="579" spans="3:57" ht="14.1" customHeight="1"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</row>
    <row r="580" spans="3:57" ht="14.1" customHeight="1"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</row>
    <row r="581" spans="3:57" ht="14.1" customHeight="1"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</row>
    <row r="582" spans="3:57" ht="14.1" customHeight="1"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</row>
    <row r="583" spans="3:57" ht="14.1" customHeight="1"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</row>
    <row r="584" spans="3:57" ht="14.1" customHeight="1"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</row>
    <row r="585" spans="3:57" ht="14.1" customHeight="1"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</row>
    <row r="586" spans="3:57" ht="14.1" customHeight="1"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</row>
    <row r="587" spans="3:57" ht="14.1" customHeight="1"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</row>
    <row r="588" spans="3:57" ht="14.1" customHeight="1"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</row>
    <row r="589" spans="3:57" ht="14.1" customHeight="1"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</row>
    <row r="590" spans="3:57" ht="14.1" customHeight="1"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</row>
    <row r="591" spans="3:57" ht="14.1" customHeight="1"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</row>
    <row r="592" spans="3:57" ht="14.1" customHeight="1"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</row>
    <row r="593" spans="3:57" ht="14.1" customHeight="1"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</row>
    <row r="594" spans="3:57" ht="14.1" customHeight="1"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</row>
    <row r="595" spans="3:57" ht="14.1" customHeight="1"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</row>
    <row r="596" spans="3:57" ht="14.1" customHeight="1"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</row>
    <row r="597" spans="3:57" ht="14.1" customHeight="1"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</row>
    <row r="598" spans="3:57" ht="14.1" customHeight="1"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</row>
    <row r="599" spans="3:57" ht="14.1" customHeight="1"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</row>
    <row r="600" spans="3:57" ht="14.1" customHeight="1"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</row>
    <row r="601" spans="3:57" ht="14.1" customHeight="1"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</row>
    <row r="602" spans="3:57" ht="14.1" customHeight="1"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</row>
    <row r="603" spans="3:57" ht="14.1" customHeight="1"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</row>
    <row r="604" spans="3:57" ht="14.1" customHeight="1"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</row>
    <row r="605" spans="3:57" ht="14.1" customHeight="1"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</row>
    <row r="606" spans="3:57" ht="14.1" customHeight="1"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</row>
    <row r="607" spans="3:57" ht="14.1" customHeight="1"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</row>
    <row r="608" spans="3:57" ht="14.1" customHeight="1"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</row>
    <row r="609" spans="3:57" ht="14.1" customHeight="1"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</row>
    <row r="610" spans="3:57" ht="14.1" customHeight="1"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</row>
    <row r="611" spans="3:57" ht="14.1" customHeight="1"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</row>
    <row r="612" spans="3:57" ht="14.1" customHeight="1"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</row>
    <row r="613" spans="3:57" ht="14.1" customHeight="1"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</row>
    <row r="614" spans="3:57" ht="14.1" customHeight="1"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</row>
    <row r="615" spans="3:57" ht="14.1" customHeight="1"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</row>
    <row r="616" spans="3:57" ht="14.1" customHeight="1"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</row>
    <row r="617" spans="3:57" ht="14.1" customHeight="1"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</row>
    <row r="618" spans="3:57" ht="14.1" customHeight="1"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</row>
    <row r="619" spans="3:57" ht="14.1" customHeight="1"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</row>
    <row r="620" spans="3:57" ht="14.1" customHeight="1"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</row>
    <row r="621" spans="3:57" ht="14.1" customHeight="1"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</row>
    <row r="622" spans="3:57" ht="14.1" customHeight="1"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</row>
    <row r="623" spans="3:57" ht="14.1" customHeight="1"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</row>
    <row r="624" spans="3:57" ht="14.1" customHeight="1"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</row>
    <row r="625" spans="3:57" ht="14.1" customHeight="1"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</row>
    <row r="626" spans="3:57" ht="14.1" customHeight="1"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</row>
    <row r="627" spans="3:57" ht="14.1" customHeight="1"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</row>
    <row r="628" spans="3:57" ht="14.1" customHeight="1"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</row>
    <row r="629" spans="3:57" ht="14.1" customHeight="1"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</row>
    <row r="630" spans="3:57" ht="14.1" customHeight="1"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</row>
    <row r="631" spans="3:57" ht="14.1" customHeight="1"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</row>
    <row r="632" spans="3:57" ht="14.1" customHeight="1"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</row>
    <row r="633" spans="3:57" ht="14.1" customHeight="1"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</row>
    <row r="634" spans="3:57" ht="14.1" customHeight="1"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</row>
    <row r="635" spans="3:57" ht="14.1" customHeight="1"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</row>
    <row r="636" spans="3:57" ht="14.1" customHeight="1"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</row>
    <row r="637" spans="3:57" ht="14.1" customHeight="1"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</row>
    <row r="638" spans="3:57" ht="14.1" customHeight="1"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</row>
    <row r="639" spans="3:57" ht="14.1" customHeight="1"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</row>
    <row r="640" spans="3:57" ht="14.1" customHeight="1"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</row>
    <row r="641" spans="3:57" ht="14.1" customHeight="1"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</row>
    <row r="642" spans="3:57" ht="14.1" customHeight="1"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</row>
    <row r="643" spans="3:57" ht="14.1" customHeight="1"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</row>
    <row r="644" spans="3:57" ht="14.1" customHeight="1"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</row>
    <row r="645" spans="3:57" ht="14.1" customHeight="1"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</row>
    <row r="646" spans="3:57" ht="14.1" customHeight="1"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</row>
    <row r="647" spans="3:57" ht="14.1" customHeight="1"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</row>
    <row r="648" spans="3:57" ht="14.1" customHeight="1"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</row>
    <row r="649" spans="3:57" ht="14.1" customHeight="1"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</row>
    <row r="650" spans="3:57" ht="14.1" customHeight="1"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</row>
    <row r="651" spans="3:57" ht="14.1" customHeight="1"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</row>
    <row r="652" spans="3:57" ht="14.1" customHeight="1"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</row>
    <row r="653" spans="3:57" ht="14.1" customHeight="1"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</row>
    <row r="654" spans="3:57" ht="14.1" customHeight="1"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</row>
    <row r="655" spans="3:57" ht="14.1" customHeight="1"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</row>
    <row r="656" spans="3:57" ht="14.1" customHeight="1"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</row>
    <row r="657" spans="3:57" ht="14.1" customHeight="1"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</row>
    <row r="658" spans="3:57" ht="14.1" customHeight="1"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</row>
    <row r="659" spans="3:57" ht="14.1" customHeight="1"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</row>
    <row r="660" spans="3:57" ht="14.1" customHeight="1"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</row>
    <row r="661" spans="3:57" ht="14.1" customHeight="1"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</row>
    <row r="662" spans="3:57" ht="14.1" customHeight="1"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</row>
    <row r="663" spans="3:57" ht="14.1" customHeight="1"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</row>
    <row r="664" spans="3:57" ht="14.1" customHeight="1"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</row>
    <row r="665" spans="3:57" ht="14.1" customHeight="1"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</row>
    <row r="666" spans="3:57" ht="14.1" customHeight="1"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</row>
    <row r="667" spans="3:57" ht="14.1" customHeight="1"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</row>
    <row r="668" spans="3:57" ht="14.1" customHeight="1"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</row>
    <row r="669" spans="3:57" ht="14.1" customHeight="1"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</row>
    <row r="670" spans="3:57" ht="14.1" customHeight="1"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</row>
    <row r="671" spans="3:57" ht="14.1" customHeight="1"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</row>
    <row r="672" spans="3:57" ht="14.1" customHeight="1"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</row>
    <row r="673" spans="3:57" ht="14.1" customHeight="1"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</row>
    <row r="674" spans="3:57" ht="14.1" customHeight="1"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</row>
    <row r="675" spans="3:57" ht="14.1" customHeight="1"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</row>
    <row r="676" spans="3:57" ht="14.1" customHeight="1"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</row>
    <row r="677" spans="3:57" ht="14.1" customHeight="1"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</row>
    <row r="678" spans="3:57" ht="14.1" customHeight="1"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</row>
    <row r="679" spans="3:57" ht="14.1" customHeight="1"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</row>
    <row r="680" spans="3:57" ht="14.1" customHeight="1"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</row>
    <row r="681" spans="3:57" ht="14.1" customHeight="1"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</row>
    <row r="682" spans="3:57" ht="14.1" customHeight="1"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</row>
    <row r="683" spans="3:57" ht="14.1" customHeight="1"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</row>
    <row r="684" spans="3:57" ht="14.1" customHeight="1"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</row>
    <row r="685" spans="3:57" ht="14.1" customHeight="1"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</row>
    <row r="686" spans="3:57" ht="14.1" customHeight="1"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</row>
    <row r="687" spans="3:57" ht="14.1" customHeight="1"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</row>
    <row r="688" spans="3:57" ht="14.1" customHeight="1"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</row>
    <row r="689" spans="3:57" ht="14.1" customHeight="1"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</row>
    <row r="690" spans="3:57" ht="14.1" customHeight="1"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</row>
    <row r="691" spans="3:57" ht="14.1" customHeight="1"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</row>
    <row r="692" spans="3:57" ht="14.1" customHeight="1"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</row>
    <row r="693" spans="3:57" ht="14.1" customHeight="1"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</row>
    <row r="694" spans="3:57" ht="14.1" customHeight="1"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</row>
    <row r="695" spans="3:57" ht="14.1" customHeight="1"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</row>
    <row r="696" spans="3:57" ht="14.1" customHeight="1"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</row>
    <row r="697" spans="3:57" ht="14.1" customHeight="1"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</row>
    <row r="698" spans="3:57" ht="14.1" customHeight="1"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</row>
    <row r="699" spans="3:57" ht="14.1" customHeight="1"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</row>
    <row r="700" spans="3:57" ht="14.1" customHeight="1"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</row>
    <row r="701" spans="3:57" ht="14.1" customHeight="1"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</row>
    <row r="702" spans="3:57" ht="14.1" customHeight="1"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</row>
    <row r="703" spans="3:57" ht="14.1" customHeight="1"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</row>
    <row r="704" spans="3:57" ht="14.1" customHeight="1"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</row>
    <row r="705" spans="3:57" ht="14.1" customHeight="1"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</row>
    <row r="706" spans="3:57" ht="14.1" customHeight="1"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</row>
    <row r="707" spans="3:57" ht="14.1" customHeight="1"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</row>
    <row r="708" spans="3:57" ht="14.1" customHeight="1"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</row>
    <row r="709" spans="3:57" ht="14.1" customHeight="1"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</row>
    <row r="710" spans="3:57" ht="14.1" customHeight="1"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</row>
    <row r="711" spans="3:57" ht="14.1" customHeight="1"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</row>
    <row r="712" spans="3:57" ht="14.1" customHeight="1"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</row>
    <row r="713" spans="3:57" ht="14.1" customHeight="1"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</row>
    <row r="714" spans="3:57" ht="14.1" customHeight="1"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</row>
    <row r="715" spans="3:57" ht="14.1" customHeight="1"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</row>
    <row r="716" spans="3:57" ht="14.1" customHeight="1"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</row>
    <row r="717" spans="3:57" ht="14.1" customHeight="1"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</row>
    <row r="718" spans="3:57" ht="14.1" customHeight="1"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</row>
    <row r="719" spans="3:57" ht="14.1" customHeight="1"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</row>
    <row r="720" spans="3:57" ht="14.1" customHeight="1"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</row>
    <row r="721" spans="3:57" ht="14.1" customHeight="1"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</row>
    <row r="722" spans="3:57" ht="14.1" customHeight="1"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</row>
    <row r="723" spans="3:57" ht="14.1" customHeight="1"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</row>
    <row r="724" spans="3:57" ht="14.1" customHeight="1"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</row>
    <row r="725" spans="3:57" ht="14.1" customHeight="1"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</row>
    <row r="726" spans="3:57" ht="14.1" customHeight="1"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</row>
    <row r="727" spans="3:57" ht="14.1" customHeight="1"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</row>
    <row r="728" spans="3:57" ht="14.1" customHeight="1"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</row>
    <row r="729" spans="3:57" ht="14.1" customHeight="1"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</row>
    <row r="730" spans="3:57" ht="14.1" customHeight="1"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</row>
    <row r="731" spans="3:57" ht="14.1" customHeight="1"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</row>
    <row r="732" spans="3:57" ht="14.1" customHeight="1"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</row>
    <row r="733" spans="3:57" ht="14.1" customHeight="1"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</row>
    <row r="734" spans="3:57" ht="14.1" customHeight="1"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</row>
    <row r="735" spans="3:57" ht="14.1" customHeight="1"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</row>
    <row r="736" spans="3:57" ht="14.1" customHeight="1"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</row>
    <row r="737" spans="3:57" ht="14.1" customHeight="1"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</row>
    <row r="738" spans="3:57" ht="14.1" customHeight="1"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</row>
    <row r="739" spans="3:57" ht="14.1" customHeight="1"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</row>
    <row r="740" spans="3:57" ht="14.1" customHeight="1"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</row>
    <row r="741" spans="3:57" ht="14.1" customHeight="1"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</row>
    <row r="742" spans="3:57" ht="14.1" customHeight="1"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</row>
    <row r="743" spans="3:57" ht="14.1" customHeight="1"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</row>
    <row r="744" spans="3:57" ht="14.1" customHeight="1"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</row>
    <row r="745" spans="3:57" ht="14.1" customHeight="1"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</row>
    <row r="746" spans="3:57" ht="14.1" customHeight="1"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</row>
    <row r="747" spans="3:57" ht="14.1" customHeight="1"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</row>
    <row r="748" spans="3:57" ht="14.1" customHeight="1"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</row>
    <row r="749" spans="3:57" ht="14.1" customHeight="1"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</row>
    <row r="750" spans="3:57" ht="14.1" customHeight="1"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</row>
    <row r="751" spans="3:57" ht="14.1" customHeight="1"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</row>
    <row r="752" spans="3:57" ht="14.1" customHeight="1"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</row>
    <row r="753" spans="3:57" ht="14.1" customHeight="1"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</row>
    <row r="754" spans="3:57" ht="14.1" customHeight="1"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</row>
    <row r="755" spans="3:57" ht="14.1" customHeight="1"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</row>
    <row r="756" spans="3:57" ht="14.1" customHeight="1"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</row>
    <row r="757" spans="3:57" ht="14.1" customHeight="1">
      <c r="C757" s="13"/>
      <c r="D757" s="13"/>
      <c r="E757" s="13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  <c r="AA757" s="13"/>
      <c r="AB757" s="13"/>
      <c r="AC757" s="13"/>
      <c r="AD757" s="13"/>
      <c r="AE757" s="13"/>
      <c r="AF757" s="13"/>
      <c r="AG757" s="13"/>
      <c r="AH757" s="13"/>
      <c r="AI757" s="13"/>
      <c r="AJ757" s="13"/>
      <c r="AK757" s="13"/>
      <c r="AL757" s="13"/>
      <c r="AM757" s="13"/>
      <c r="AN757" s="13"/>
      <c r="AO757" s="13"/>
      <c r="AP757" s="13"/>
      <c r="AQ757" s="13"/>
      <c r="AR757" s="13"/>
      <c r="AS757" s="13"/>
      <c r="AT757" s="13"/>
      <c r="AU757" s="13"/>
      <c r="AV757" s="13"/>
      <c r="AW757" s="13"/>
      <c r="AX757" s="13"/>
      <c r="AY757" s="13"/>
      <c r="AZ757" s="13"/>
      <c r="BA757" s="13"/>
      <c r="BB757" s="13"/>
      <c r="BC757" s="13"/>
      <c r="BD757" s="13"/>
      <c r="BE757" s="13"/>
    </row>
    <row r="758" spans="3:57" ht="14.1" customHeight="1">
      <c r="C758" s="13"/>
      <c r="D758" s="13"/>
      <c r="E758" s="13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  <c r="AA758" s="13"/>
      <c r="AB758" s="13"/>
      <c r="AC758" s="13"/>
      <c r="AD758" s="13"/>
      <c r="AE758" s="13"/>
      <c r="AF758" s="13"/>
      <c r="AG758" s="13"/>
      <c r="AH758" s="13"/>
      <c r="AI758" s="13"/>
      <c r="AJ758" s="13"/>
      <c r="AK758" s="13"/>
      <c r="AL758" s="13"/>
      <c r="AM758" s="13"/>
      <c r="AN758" s="13"/>
      <c r="AO758" s="13"/>
      <c r="AP758" s="13"/>
      <c r="AQ758" s="13"/>
      <c r="AR758" s="13"/>
      <c r="AS758" s="13"/>
      <c r="AT758" s="13"/>
      <c r="AU758" s="13"/>
      <c r="AV758" s="13"/>
      <c r="AW758" s="13"/>
      <c r="AX758" s="13"/>
      <c r="AY758" s="13"/>
      <c r="AZ758" s="13"/>
      <c r="BA758" s="13"/>
      <c r="BB758" s="13"/>
      <c r="BC758" s="13"/>
      <c r="BD758" s="13"/>
      <c r="BE758" s="13"/>
    </row>
    <row r="759" spans="3:57" ht="14.1" customHeight="1">
      <c r="C759" s="13"/>
      <c r="D759" s="13"/>
      <c r="E759" s="13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F759" s="13"/>
      <c r="AG759" s="13"/>
      <c r="AH759" s="13"/>
      <c r="AI759" s="13"/>
      <c r="AJ759" s="13"/>
      <c r="AK759" s="13"/>
      <c r="AL759" s="13"/>
      <c r="AM759" s="13"/>
      <c r="AN759" s="13"/>
      <c r="AO759" s="13"/>
      <c r="AP759" s="13"/>
      <c r="AQ759" s="13"/>
      <c r="AR759" s="13"/>
      <c r="AS759" s="13"/>
      <c r="AT759" s="13"/>
      <c r="AU759" s="13"/>
      <c r="AV759" s="13"/>
      <c r="AW759" s="13"/>
      <c r="AX759" s="13"/>
      <c r="AY759" s="13"/>
      <c r="AZ759" s="13"/>
      <c r="BA759" s="13"/>
      <c r="BB759" s="13"/>
      <c r="BC759" s="13"/>
      <c r="BD759" s="13"/>
      <c r="BE759" s="13"/>
    </row>
    <row r="760" spans="3:57" ht="14.1" customHeight="1">
      <c r="C760" s="13"/>
      <c r="D760" s="13"/>
      <c r="E760" s="13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  <c r="AA760" s="13"/>
      <c r="AB760" s="13"/>
      <c r="AC760" s="13"/>
      <c r="AD760" s="13"/>
      <c r="AE760" s="13"/>
      <c r="AF760" s="13"/>
      <c r="AG760" s="13"/>
      <c r="AH760" s="13"/>
      <c r="AI760" s="13"/>
      <c r="AJ760" s="13"/>
      <c r="AK760" s="13"/>
      <c r="AL760" s="13"/>
      <c r="AM760" s="13"/>
      <c r="AN760" s="13"/>
      <c r="AO760" s="13"/>
      <c r="AP760" s="13"/>
      <c r="AQ760" s="13"/>
      <c r="AR760" s="13"/>
      <c r="AS760" s="13"/>
      <c r="AT760" s="13"/>
      <c r="AU760" s="13"/>
      <c r="AV760" s="13"/>
      <c r="AW760" s="13"/>
      <c r="AX760" s="13"/>
      <c r="AY760" s="13"/>
      <c r="AZ760" s="13"/>
      <c r="BA760" s="13"/>
      <c r="BB760" s="13"/>
      <c r="BC760" s="13"/>
      <c r="BD760" s="13"/>
      <c r="BE760" s="13"/>
    </row>
    <row r="761" spans="3:57" ht="14.1" customHeight="1">
      <c r="C761" s="13"/>
      <c r="D761" s="13"/>
      <c r="E761" s="13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  <c r="AA761" s="13"/>
      <c r="AB761" s="13"/>
      <c r="AC761" s="13"/>
      <c r="AD761" s="13"/>
      <c r="AE761" s="13"/>
      <c r="AF761" s="13"/>
      <c r="AG761" s="13"/>
      <c r="AH761" s="13"/>
      <c r="AI761" s="13"/>
      <c r="AJ761" s="13"/>
      <c r="AK761" s="13"/>
      <c r="AL761" s="13"/>
      <c r="AM761" s="13"/>
      <c r="AN761" s="13"/>
      <c r="AO761" s="13"/>
      <c r="AP761" s="13"/>
      <c r="AQ761" s="13"/>
      <c r="AR761" s="13"/>
      <c r="AS761" s="13"/>
      <c r="AT761" s="13"/>
      <c r="AU761" s="13"/>
      <c r="AV761" s="13"/>
      <c r="AW761" s="13"/>
      <c r="AX761" s="13"/>
      <c r="AY761" s="13"/>
      <c r="AZ761" s="13"/>
      <c r="BA761" s="13"/>
      <c r="BB761" s="13"/>
      <c r="BC761" s="13"/>
      <c r="BD761" s="13"/>
      <c r="BE761" s="13"/>
    </row>
    <row r="762" spans="3:57" ht="14.1" customHeight="1">
      <c r="C762" s="13"/>
      <c r="D762" s="13"/>
      <c r="E762" s="13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  <c r="AA762" s="13"/>
      <c r="AB762" s="13"/>
      <c r="AC762" s="13"/>
      <c r="AD762" s="13"/>
      <c r="AE762" s="13"/>
      <c r="AF762" s="13"/>
      <c r="AG762" s="13"/>
      <c r="AH762" s="13"/>
      <c r="AI762" s="13"/>
      <c r="AJ762" s="13"/>
      <c r="AK762" s="13"/>
      <c r="AL762" s="13"/>
      <c r="AM762" s="13"/>
      <c r="AN762" s="13"/>
      <c r="AO762" s="13"/>
      <c r="AP762" s="13"/>
      <c r="AQ762" s="13"/>
      <c r="AR762" s="13"/>
      <c r="AS762" s="13"/>
      <c r="AT762" s="13"/>
      <c r="AU762" s="13"/>
      <c r="AV762" s="13"/>
      <c r="AW762" s="13"/>
      <c r="AX762" s="13"/>
      <c r="AY762" s="13"/>
      <c r="AZ762" s="13"/>
      <c r="BA762" s="13"/>
      <c r="BB762" s="13"/>
      <c r="BC762" s="13"/>
      <c r="BD762" s="13"/>
      <c r="BE762" s="13"/>
    </row>
    <row r="763" spans="3:57" ht="14.1" customHeight="1">
      <c r="C763" s="13"/>
      <c r="D763" s="13"/>
      <c r="E763" s="13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  <c r="AA763" s="13"/>
      <c r="AB763" s="13"/>
      <c r="AC763" s="13"/>
      <c r="AD763" s="13"/>
      <c r="AE763" s="13"/>
      <c r="AF763" s="13"/>
      <c r="AG763" s="13"/>
      <c r="AH763" s="13"/>
      <c r="AI763" s="13"/>
      <c r="AJ763" s="13"/>
      <c r="AK763" s="13"/>
      <c r="AL763" s="13"/>
      <c r="AM763" s="13"/>
      <c r="AN763" s="13"/>
      <c r="AO763" s="13"/>
      <c r="AP763" s="13"/>
      <c r="AQ763" s="13"/>
      <c r="AR763" s="13"/>
      <c r="AS763" s="13"/>
      <c r="AT763" s="13"/>
      <c r="AU763" s="13"/>
      <c r="AV763" s="13"/>
      <c r="AW763" s="13"/>
      <c r="AX763" s="13"/>
      <c r="AY763" s="13"/>
      <c r="AZ763" s="13"/>
      <c r="BA763" s="13"/>
      <c r="BB763" s="13"/>
      <c r="BC763" s="13"/>
      <c r="BD763" s="13"/>
      <c r="BE763" s="13"/>
    </row>
    <row r="764" spans="3:57" ht="14.1" customHeight="1">
      <c r="C764" s="13"/>
      <c r="D764" s="13"/>
      <c r="E764" s="13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  <c r="AA764" s="13"/>
      <c r="AB764" s="13"/>
      <c r="AC764" s="13"/>
      <c r="AD764" s="13"/>
      <c r="AE764" s="13"/>
      <c r="AF764" s="13"/>
      <c r="AG764" s="13"/>
      <c r="AH764" s="13"/>
      <c r="AI764" s="13"/>
      <c r="AJ764" s="13"/>
      <c r="AK764" s="13"/>
      <c r="AL764" s="13"/>
      <c r="AM764" s="13"/>
      <c r="AN764" s="13"/>
      <c r="AO764" s="13"/>
      <c r="AP764" s="13"/>
      <c r="AQ764" s="13"/>
      <c r="AR764" s="13"/>
      <c r="AS764" s="13"/>
      <c r="AT764" s="13"/>
      <c r="AU764" s="13"/>
      <c r="AV764" s="13"/>
      <c r="AW764" s="13"/>
      <c r="AX764" s="13"/>
      <c r="AY764" s="13"/>
      <c r="AZ764" s="13"/>
      <c r="BA764" s="13"/>
      <c r="BB764" s="13"/>
      <c r="BC764" s="13"/>
      <c r="BD764" s="13"/>
      <c r="BE764" s="13"/>
    </row>
    <row r="765" spans="3:57">
      <c r="C765" s="13"/>
      <c r="D765" s="13"/>
      <c r="E765" s="13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F765" s="13"/>
      <c r="AG765" s="13"/>
      <c r="AH765" s="13"/>
      <c r="AI765" s="13"/>
      <c r="AJ765" s="13"/>
      <c r="AK765" s="13"/>
      <c r="AL765" s="13"/>
      <c r="AM765" s="13"/>
      <c r="AN765" s="13"/>
      <c r="AO765" s="13"/>
      <c r="AP765" s="13"/>
      <c r="AQ765" s="13"/>
      <c r="AR765" s="13"/>
      <c r="AS765" s="13"/>
      <c r="AT765" s="13"/>
      <c r="AU765" s="13"/>
      <c r="AV765" s="13"/>
      <c r="AW765" s="13"/>
      <c r="AX765" s="13"/>
      <c r="AY765" s="13"/>
      <c r="AZ765" s="13"/>
      <c r="BA765" s="13"/>
      <c r="BB765" s="13"/>
      <c r="BC765" s="13"/>
      <c r="BD765" s="13"/>
      <c r="BE765" s="13"/>
    </row>
    <row r="766" spans="3:57">
      <c r="C766" s="13"/>
      <c r="D766" s="13"/>
      <c r="E766" s="13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F766" s="13"/>
      <c r="AG766" s="13"/>
      <c r="AH766" s="13"/>
      <c r="AI766" s="13"/>
      <c r="AJ766" s="13"/>
      <c r="AK766" s="13"/>
      <c r="AL766" s="13"/>
      <c r="AM766" s="13"/>
      <c r="AN766" s="13"/>
      <c r="AO766" s="13"/>
      <c r="AP766" s="13"/>
      <c r="AQ766" s="13"/>
      <c r="AR766" s="13"/>
      <c r="AS766" s="13"/>
      <c r="AT766" s="13"/>
      <c r="AU766" s="13"/>
      <c r="AV766" s="13"/>
      <c r="AW766" s="13"/>
      <c r="AX766" s="13"/>
      <c r="AY766" s="13"/>
      <c r="AZ766" s="13"/>
      <c r="BA766" s="13"/>
      <c r="BB766" s="13"/>
      <c r="BC766" s="13"/>
      <c r="BD766" s="13"/>
      <c r="BE766" s="13"/>
    </row>
    <row r="767" spans="3:57">
      <c r="C767" s="13"/>
      <c r="D767" s="13"/>
      <c r="E767" s="13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F767" s="13"/>
      <c r="AG767" s="13"/>
      <c r="AH767" s="13"/>
      <c r="AI767" s="13"/>
      <c r="AJ767" s="13"/>
      <c r="AK767" s="13"/>
      <c r="AL767" s="13"/>
      <c r="AM767" s="13"/>
      <c r="AN767" s="13"/>
      <c r="AO767" s="13"/>
      <c r="AP767" s="13"/>
      <c r="AQ767" s="13"/>
      <c r="AR767" s="13"/>
      <c r="AS767" s="13"/>
      <c r="AT767" s="13"/>
      <c r="AU767" s="13"/>
      <c r="AV767" s="13"/>
      <c r="AW767" s="13"/>
      <c r="AX767" s="13"/>
      <c r="AY767" s="13"/>
      <c r="AZ767" s="13"/>
      <c r="BA767" s="13"/>
      <c r="BB767" s="13"/>
      <c r="BC767" s="13"/>
      <c r="BD767" s="13"/>
      <c r="BE767" s="13"/>
    </row>
    <row r="768" spans="3:57">
      <c r="C768" s="13"/>
      <c r="D768" s="13"/>
      <c r="E768" s="13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F768" s="13"/>
      <c r="AG768" s="13"/>
      <c r="AH768" s="13"/>
      <c r="AI768" s="13"/>
      <c r="AJ768" s="13"/>
      <c r="AK768" s="13"/>
      <c r="AL768" s="13"/>
      <c r="AM768" s="13"/>
      <c r="AN768" s="13"/>
      <c r="AO768" s="13"/>
      <c r="AP768" s="13"/>
      <c r="AQ768" s="13"/>
      <c r="AR768" s="13"/>
      <c r="AS768" s="13"/>
      <c r="AT768" s="13"/>
      <c r="AU768" s="13"/>
      <c r="AV768" s="13"/>
      <c r="AW768" s="13"/>
      <c r="AX768" s="13"/>
      <c r="AY768" s="13"/>
      <c r="AZ768" s="13"/>
      <c r="BA768" s="13"/>
      <c r="BB768" s="13"/>
      <c r="BC768" s="13"/>
      <c r="BD768" s="13"/>
      <c r="BE768" s="13"/>
    </row>
    <row r="769" spans="3:57">
      <c r="C769" s="13"/>
      <c r="D769" s="13"/>
      <c r="E769" s="13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F769" s="13"/>
      <c r="AG769" s="13"/>
      <c r="AH769" s="13"/>
      <c r="AI769" s="13"/>
      <c r="AJ769" s="13"/>
      <c r="AK769" s="13"/>
      <c r="AL769" s="13"/>
      <c r="AM769" s="13"/>
      <c r="AN769" s="13"/>
      <c r="AO769" s="13"/>
      <c r="AP769" s="13"/>
      <c r="AQ769" s="13"/>
      <c r="AR769" s="13"/>
      <c r="AS769" s="13"/>
      <c r="AT769" s="13"/>
      <c r="AU769" s="13"/>
      <c r="AV769" s="13"/>
      <c r="AW769" s="13"/>
      <c r="AX769" s="13"/>
      <c r="AY769" s="13"/>
      <c r="AZ769" s="13"/>
      <c r="BA769" s="13"/>
      <c r="BB769" s="13"/>
      <c r="BC769" s="13"/>
      <c r="BD769" s="13"/>
      <c r="BE769" s="13"/>
    </row>
    <row r="770" spans="3:57">
      <c r="C770" s="13"/>
      <c r="D770" s="13"/>
      <c r="E770" s="13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  <c r="AA770" s="13"/>
      <c r="AB770" s="13"/>
      <c r="AC770" s="13"/>
      <c r="AD770" s="13"/>
      <c r="AE770" s="13"/>
      <c r="AF770" s="13"/>
      <c r="AG770" s="13"/>
      <c r="AH770" s="13"/>
      <c r="AI770" s="13"/>
      <c r="AJ770" s="13"/>
      <c r="AK770" s="13"/>
      <c r="AL770" s="13"/>
      <c r="AM770" s="13"/>
      <c r="AN770" s="13"/>
      <c r="AO770" s="13"/>
      <c r="AP770" s="13"/>
      <c r="AQ770" s="13"/>
      <c r="AR770" s="13"/>
      <c r="AS770" s="13"/>
      <c r="AT770" s="13"/>
      <c r="AU770" s="13"/>
      <c r="AV770" s="13"/>
      <c r="AW770" s="13"/>
      <c r="AX770" s="13"/>
      <c r="AY770" s="13"/>
      <c r="AZ770" s="13"/>
      <c r="BA770" s="13"/>
      <c r="BB770" s="13"/>
      <c r="BC770" s="13"/>
      <c r="BD770" s="13"/>
      <c r="BE770" s="13"/>
    </row>
    <row r="771" spans="3:57">
      <c r="C771" s="13"/>
      <c r="D771" s="13"/>
      <c r="E771" s="13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  <c r="AA771" s="13"/>
      <c r="AB771" s="13"/>
      <c r="AC771" s="13"/>
      <c r="AD771" s="13"/>
      <c r="AE771" s="13"/>
      <c r="AF771" s="13"/>
      <c r="AG771" s="13"/>
      <c r="AH771" s="13"/>
      <c r="AI771" s="13"/>
      <c r="AJ771" s="13"/>
      <c r="AK771" s="13"/>
      <c r="AL771" s="13"/>
      <c r="AM771" s="13"/>
      <c r="AN771" s="13"/>
      <c r="AO771" s="13"/>
      <c r="AP771" s="13"/>
      <c r="AQ771" s="13"/>
      <c r="AR771" s="13"/>
      <c r="AS771" s="13"/>
      <c r="AT771" s="13"/>
      <c r="AU771" s="13"/>
      <c r="AV771" s="13"/>
      <c r="AW771" s="13"/>
      <c r="AX771" s="13"/>
      <c r="AY771" s="13"/>
      <c r="AZ771" s="13"/>
      <c r="BA771" s="13"/>
      <c r="BB771" s="13"/>
      <c r="BC771" s="13"/>
      <c r="BD771" s="13"/>
      <c r="BE771" s="13"/>
    </row>
    <row r="772" spans="3:57">
      <c r="C772" s="13"/>
      <c r="D772" s="13"/>
      <c r="E772" s="13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  <c r="AA772" s="13"/>
      <c r="AB772" s="13"/>
      <c r="AC772" s="13"/>
      <c r="AD772" s="13"/>
      <c r="AE772" s="13"/>
      <c r="AF772" s="13"/>
      <c r="AG772" s="13"/>
      <c r="AH772" s="13"/>
      <c r="AI772" s="13"/>
      <c r="AJ772" s="13"/>
      <c r="AK772" s="13"/>
      <c r="AL772" s="13"/>
      <c r="AM772" s="13"/>
      <c r="AN772" s="13"/>
      <c r="AO772" s="13"/>
      <c r="AP772" s="13"/>
      <c r="AQ772" s="13"/>
      <c r="AR772" s="13"/>
      <c r="AS772" s="13"/>
      <c r="AT772" s="13"/>
      <c r="AU772" s="13"/>
      <c r="AV772" s="13"/>
      <c r="AW772" s="13"/>
      <c r="AX772" s="13"/>
      <c r="AY772" s="13"/>
      <c r="AZ772" s="13"/>
      <c r="BA772" s="13"/>
      <c r="BB772" s="13"/>
      <c r="BC772" s="13"/>
      <c r="BD772" s="13"/>
      <c r="BE772" s="13"/>
    </row>
    <row r="773" spans="3:57">
      <c r="C773" s="13"/>
      <c r="D773" s="13"/>
      <c r="E773" s="13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F773" s="13"/>
      <c r="AG773" s="13"/>
      <c r="AH773" s="13"/>
      <c r="AI773" s="13"/>
      <c r="AJ773" s="13"/>
      <c r="AK773" s="13"/>
      <c r="AL773" s="13"/>
      <c r="AM773" s="13"/>
      <c r="AN773" s="13"/>
      <c r="AO773" s="13"/>
      <c r="AP773" s="13"/>
      <c r="AQ773" s="13"/>
      <c r="AR773" s="13"/>
      <c r="AS773" s="13"/>
      <c r="AT773" s="13"/>
      <c r="AU773" s="13"/>
      <c r="AV773" s="13"/>
      <c r="AW773" s="13"/>
      <c r="AX773" s="13"/>
      <c r="AY773" s="13"/>
      <c r="AZ773" s="13"/>
      <c r="BA773" s="13"/>
      <c r="BB773" s="13"/>
      <c r="BC773" s="13"/>
      <c r="BD773" s="13"/>
      <c r="BE773" s="13"/>
    </row>
    <row r="774" spans="3:57">
      <c r="C774" s="13"/>
      <c r="D774" s="13"/>
      <c r="E774" s="13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F774" s="13"/>
      <c r="AG774" s="13"/>
      <c r="AH774" s="13"/>
      <c r="AI774" s="13"/>
      <c r="AJ774" s="13"/>
      <c r="AK774" s="13"/>
      <c r="AL774" s="13"/>
      <c r="AM774" s="13"/>
      <c r="AN774" s="13"/>
      <c r="AO774" s="13"/>
      <c r="AP774" s="13"/>
      <c r="AQ774" s="13"/>
      <c r="AR774" s="13"/>
      <c r="AS774" s="13"/>
      <c r="AT774" s="13"/>
      <c r="AU774" s="13"/>
      <c r="AV774" s="13"/>
      <c r="AW774" s="13"/>
      <c r="AX774" s="13"/>
      <c r="AY774" s="13"/>
      <c r="AZ774" s="13"/>
      <c r="BA774" s="13"/>
      <c r="BB774" s="13"/>
      <c r="BC774" s="13"/>
      <c r="BD774" s="13"/>
      <c r="BE774" s="13"/>
    </row>
    <row r="775" spans="3:57">
      <c r="C775" s="13"/>
      <c r="D775" s="13"/>
      <c r="E775" s="13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F775" s="13"/>
      <c r="AG775" s="13"/>
      <c r="AH775" s="13"/>
      <c r="AI775" s="13"/>
      <c r="AJ775" s="13"/>
      <c r="AK775" s="13"/>
      <c r="AL775" s="13"/>
      <c r="AM775" s="13"/>
      <c r="AN775" s="13"/>
      <c r="AO775" s="13"/>
      <c r="AP775" s="13"/>
      <c r="AQ775" s="13"/>
      <c r="AR775" s="13"/>
      <c r="AS775" s="13"/>
      <c r="AT775" s="13"/>
      <c r="AU775" s="13"/>
      <c r="AV775" s="13"/>
      <c r="AW775" s="13"/>
      <c r="AX775" s="13"/>
      <c r="AY775" s="13"/>
      <c r="AZ775" s="13"/>
      <c r="BA775" s="13"/>
      <c r="BB775" s="13"/>
      <c r="BC775" s="13"/>
      <c r="BD775" s="13"/>
      <c r="BE775" s="13"/>
    </row>
    <row r="776" spans="3:57">
      <c r="C776" s="13"/>
      <c r="D776" s="13"/>
      <c r="E776" s="13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F776" s="13"/>
      <c r="AG776" s="13"/>
      <c r="AH776" s="13"/>
      <c r="AI776" s="13"/>
      <c r="AJ776" s="13"/>
      <c r="AK776" s="13"/>
      <c r="AL776" s="13"/>
      <c r="AM776" s="13"/>
      <c r="AN776" s="13"/>
      <c r="AO776" s="13"/>
      <c r="AP776" s="13"/>
      <c r="AQ776" s="13"/>
      <c r="AR776" s="13"/>
      <c r="AS776" s="13"/>
      <c r="AT776" s="13"/>
      <c r="AU776" s="13"/>
      <c r="AV776" s="13"/>
      <c r="AW776" s="13"/>
      <c r="AX776" s="13"/>
      <c r="AY776" s="13"/>
      <c r="AZ776" s="13"/>
      <c r="BA776" s="13"/>
      <c r="BB776" s="13"/>
      <c r="BC776" s="13"/>
      <c r="BD776" s="13"/>
      <c r="BE776" s="13"/>
    </row>
    <row r="777" spans="3:57">
      <c r="C777" s="13"/>
      <c r="D777" s="13"/>
      <c r="E777" s="13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F777" s="13"/>
      <c r="AG777" s="13"/>
      <c r="AH777" s="13"/>
      <c r="AI777" s="13"/>
      <c r="AJ777" s="13"/>
      <c r="AK777" s="13"/>
      <c r="AL777" s="13"/>
      <c r="AM777" s="13"/>
      <c r="AN777" s="13"/>
      <c r="AO777" s="13"/>
      <c r="AP777" s="13"/>
      <c r="AQ777" s="13"/>
      <c r="AR777" s="13"/>
      <c r="AS777" s="13"/>
      <c r="AT777" s="13"/>
      <c r="AU777" s="13"/>
      <c r="AV777" s="13"/>
      <c r="AW777" s="13"/>
      <c r="AX777" s="13"/>
      <c r="AY777" s="13"/>
      <c r="AZ777" s="13"/>
      <c r="BA777" s="13"/>
      <c r="BB777" s="13"/>
      <c r="BC777" s="13"/>
      <c r="BD777" s="13"/>
      <c r="BE777" s="13"/>
    </row>
    <row r="778" spans="3:57">
      <c r="C778" s="13"/>
      <c r="D778" s="13"/>
      <c r="E778" s="13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  <c r="AA778" s="13"/>
      <c r="AB778" s="13"/>
      <c r="AC778" s="13"/>
      <c r="AD778" s="13"/>
      <c r="AE778" s="13"/>
      <c r="AF778" s="13"/>
      <c r="AG778" s="13"/>
      <c r="AH778" s="13"/>
      <c r="AI778" s="13"/>
      <c r="AJ778" s="13"/>
      <c r="AK778" s="13"/>
      <c r="AL778" s="13"/>
      <c r="AM778" s="13"/>
      <c r="AN778" s="13"/>
      <c r="AO778" s="13"/>
      <c r="AP778" s="13"/>
      <c r="AQ778" s="13"/>
      <c r="AR778" s="13"/>
      <c r="AS778" s="13"/>
      <c r="AT778" s="13"/>
      <c r="AU778" s="13"/>
      <c r="AV778" s="13"/>
      <c r="AW778" s="13"/>
      <c r="AX778" s="13"/>
      <c r="AY778" s="13"/>
      <c r="AZ778" s="13"/>
      <c r="BA778" s="13"/>
      <c r="BB778" s="13"/>
      <c r="BC778" s="13"/>
      <c r="BD778" s="13"/>
      <c r="BE778" s="13"/>
    </row>
    <row r="779" spans="3:57">
      <c r="C779" s="13"/>
      <c r="D779" s="13"/>
      <c r="E779" s="13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  <c r="AA779" s="13"/>
      <c r="AB779" s="13"/>
      <c r="AC779" s="13"/>
      <c r="AD779" s="13"/>
      <c r="AE779" s="13"/>
      <c r="AF779" s="13"/>
      <c r="AG779" s="13"/>
      <c r="AH779" s="13"/>
      <c r="AI779" s="13"/>
      <c r="AJ779" s="13"/>
      <c r="AK779" s="13"/>
      <c r="AL779" s="13"/>
      <c r="AM779" s="13"/>
      <c r="AN779" s="13"/>
      <c r="AO779" s="13"/>
      <c r="AP779" s="13"/>
      <c r="AQ779" s="13"/>
      <c r="AR779" s="13"/>
      <c r="AS779" s="13"/>
      <c r="AT779" s="13"/>
      <c r="AU779" s="13"/>
      <c r="AV779" s="13"/>
      <c r="AW779" s="13"/>
      <c r="AX779" s="13"/>
      <c r="AY779" s="13"/>
      <c r="AZ779" s="13"/>
      <c r="BA779" s="13"/>
      <c r="BB779" s="13"/>
      <c r="BC779" s="13"/>
      <c r="BD779" s="13"/>
      <c r="BE779" s="13"/>
    </row>
    <row r="780" spans="3:57">
      <c r="C780" s="13"/>
      <c r="D780" s="13"/>
      <c r="E780" s="13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  <c r="AA780" s="13"/>
      <c r="AB780" s="13"/>
      <c r="AC780" s="13"/>
      <c r="AD780" s="13"/>
      <c r="AE780" s="13"/>
      <c r="AF780" s="13"/>
      <c r="AG780" s="13"/>
      <c r="AH780" s="13"/>
      <c r="AI780" s="13"/>
      <c r="AJ780" s="13"/>
      <c r="AK780" s="13"/>
      <c r="AL780" s="13"/>
      <c r="AM780" s="13"/>
      <c r="AN780" s="13"/>
      <c r="AO780" s="13"/>
      <c r="AP780" s="13"/>
      <c r="AQ780" s="13"/>
      <c r="AR780" s="13"/>
      <c r="AS780" s="13"/>
      <c r="AT780" s="13"/>
      <c r="AU780" s="13"/>
      <c r="AV780" s="13"/>
      <c r="AW780" s="13"/>
      <c r="AX780" s="13"/>
      <c r="AY780" s="13"/>
      <c r="AZ780" s="13"/>
      <c r="BA780" s="13"/>
      <c r="BB780" s="13"/>
      <c r="BC780" s="13"/>
      <c r="BD780" s="13"/>
      <c r="BE780" s="13"/>
    </row>
    <row r="781" spans="3:57">
      <c r="C781" s="13"/>
      <c r="D781" s="13"/>
      <c r="E781" s="13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  <c r="AA781" s="13"/>
      <c r="AB781" s="13"/>
      <c r="AC781" s="13"/>
      <c r="AD781" s="13"/>
      <c r="AE781" s="13"/>
      <c r="AF781" s="13"/>
      <c r="AG781" s="13"/>
      <c r="AH781" s="13"/>
      <c r="AI781" s="13"/>
      <c r="AJ781" s="13"/>
      <c r="AK781" s="13"/>
      <c r="AL781" s="13"/>
      <c r="AM781" s="13"/>
      <c r="AN781" s="13"/>
      <c r="AO781" s="13"/>
      <c r="AP781" s="13"/>
      <c r="AQ781" s="13"/>
      <c r="AR781" s="13"/>
      <c r="AS781" s="13"/>
      <c r="AT781" s="13"/>
      <c r="AU781" s="13"/>
      <c r="AV781" s="13"/>
      <c r="AW781" s="13"/>
      <c r="AX781" s="13"/>
      <c r="AY781" s="13"/>
      <c r="AZ781" s="13"/>
      <c r="BA781" s="13"/>
      <c r="BB781" s="13"/>
      <c r="BC781" s="13"/>
      <c r="BD781" s="13"/>
      <c r="BE781" s="13"/>
    </row>
    <row r="782" spans="3:57">
      <c r="C782" s="13"/>
      <c r="D782" s="13"/>
      <c r="E782" s="13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F782" s="13"/>
      <c r="AG782" s="13"/>
      <c r="AH782" s="13"/>
      <c r="AI782" s="13"/>
      <c r="AJ782" s="13"/>
      <c r="AK782" s="13"/>
      <c r="AL782" s="13"/>
      <c r="AM782" s="13"/>
      <c r="AN782" s="13"/>
      <c r="AO782" s="13"/>
      <c r="AP782" s="13"/>
      <c r="AQ782" s="13"/>
      <c r="AR782" s="13"/>
      <c r="AS782" s="13"/>
      <c r="AT782" s="13"/>
      <c r="AU782" s="13"/>
      <c r="AV782" s="13"/>
      <c r="AW782" s="13"/>
      <c r="AX782" s="13"/>
      <c r="AY782" s="13"/>
      <c r="AZ782" s="13"/>
      <c r="BA782" s="13"/>
      <c r="BB782" s="13"/>
      <c r="BC782" s="13"/>
      <c r="BD782" s="13"/>
      <c r="BE782" s="13"/>
    </row>
    <row r="783" spans="3:57">
      <c r="C783" s="13"/>
      <c r="D783" s="13"/>
      <c r="E783" s="13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F783" s="13"/>
      <c r="AG783" s="13"/>
      <c r="AH783" s="13"/>
      <c r="AI783" s="13"/>
      <c r="AJ783" s="13"/>
      <c r="AK783" s="13"/>
      <c r="AL783" s="13"/>
      <c r="AM783" s="13"/>
      <c r="AN783" s="13"/>
      <c r="AO783" s="13"/>
      <c r="AP783" s="13"/>
      <c r="AQ783" s="13"/>
      <c r="AR783" s="13"/>
      <c r="AS783" s="13"/>
      <c r="AT783" s="13"/>
      <c r="AU783" s="13"/>
      <c r="AV783" s="13"/>
      <c r="AW783" s="13"/>
      <c r="AX783" s="13"/>
      <c r="AY783" s="13"/>
      <c r="AZ783" s="13"/>
      <c r="BA783" s="13"/>
      <c r="BB783" s="13"/>
      <c r="BC783" s="13"/>
      <c r="BD783" s="13"/>
      <c r="BE783" s="13"/>
    </row>
    <row r="784" spans="3:57">
      <c r="C784" s="13"/>
      <c r="D784" s="13"/>
      <c r="E784" s="13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F784" s="13"/>
      <c r="AG784" s="13"/>
      <c r="AH784" s="13"/>
      <c r="AI784" s="13"/>
      <c r="AJ784" s="13"/>
      <c r="AK784" s="13"/>
      <c r="AL784" s="13"/>
      <c r="AM784" s="13"/>
      <c r="AN784" s="13"/>
      <c r="AO784" s="13"/>
      <c r="AP784" s="13"/>
      <c r="AQ784" s="13"/>
      <c r="AR784" s="13"/>
      <c r="AS784" s="13"/>
      <c r="AT784" s="13"/>
      <c r="AU784" s="13"/>
      <c r="AV784" s="13"/>
      <c r="AW784" s="13"/>
      <c r="AX784" s="13"/>
      <c r="AY784" s="13"/>
      <c r="AZ784" s="13"/>
      <c r="BA784" s="13"/>
      <c r="BB784" s="13"/>
      <c r="BC784" s="13"/>
      <c r="BD784" s="13"/>
      <c r="BE784" s="13"/>
    </row>
    <row r="785" spans="3:57">
      <c r="C785" s="13"/>
      <c r="D785" s="13"/>
      <c r="E785" s="13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F785" s="13"/>
      <c r="AG785" s="13"/>
      <c r="AH785" s="13"/>
      <c r="AI785" s="13"/>
      <c r="AJ785" s="13"/>
      <c r="AK785" s="13"/>
      <c r="AL785" s="13"/>
      <c r="AM785" s="13"/>
      <c r="AN785" s="13"/>
      <c r="AO785" s="13"/>
      <c r="AP785" s="13"/>
      <c r="AQ785" s="13"/>
      <c r="AR785" s="13"/>
      <c r="AS785" s="13"/>
      <c r="AT785" s="13"/>
      <c r="AU785" s="13"/>
      <c r="AV785" s="13"/>
      <c r="AW785" s="13"/>
      <c r="AX785" s="13"/>
      <c r="AY785" s="13"/>
      <c r="AZ785" s="13"/>
      <c r="BA785" s="13"/>
      <c r="BB785" s="13"/>
      <c r="BC785" s="13"/>
      <c r="BD785" s="13"/>
      <c r="BE785" s="13"/>
    </row>
    <row r="786" spans="3:57">
      <c r="C786" s="13"/>
      <c r="D786" s="13"/>
      <c r="E786" s="13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F786" s="13"/>
      <c r="AG786" s="13"/>
      <c r="AH786" s="13"/>
      <c r="AI786" s="13"/>
      <c r="AJ786" s="13"/>
      <c r="AK786" s="13"/>
      <c r="AL786" s="13"/>
      <c r="AM786" s="13"/>
      <c r="AN786" s="13"/>
      <c r="AO786" s="13"/>
      <c r="AP786" s="13"/>
      <c r="AQ786" s="13"/>
      <c r="AR786" s="13"/>
      <c r="AS786" s="13"/>
      <c r="AT786" s="13"/>
      <c r="AU786" s="13"/>
      <c r="AV786" s="13"/>
      <c r="AW786" s="13"/>
      <c r="AX786" s="13"/>
      <c r="AY786" s="13"/>
      <c r="AZ786" s="13"/>
      <c r="BA786" s="13"/>
      <c r="BB786" s="13"/>
      <c r="BC786" s="13"/>
      <c r="BD786" s="13"/>
      <c r="BE786" s="13"/>
    </row>
    <row r="787" spans="3:57">
      <c r="C787" s="13"/>
      <c r="D787" s="13"/>
      <c r="E787" s="13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  <c r="AA787" s="13"/>
      <c r="AB787" s="13"/>
      <c r="AC787" s="13"/>
      <c r="AD787" s="13"/>
      <c r="AE787" s="13"/>
      <c r="AF787" s="13"/>
      <c r="AG787" s="13"/>
      <c r="AH787" s="13"/>
      <c r="AI787" s="13"/>
      <c r="AJ787" s="13"/>
      <c r="AK787" s="13"/>
      <c r="AL787" s="13"/>
      <c r="AM787" s="13"/>
      <c r="AN787" s="13"/>
      <c r="AO787" s="13"/>
      <c r="AP787" s="13"/>
      <c r="AQ787" s="13"/>
      <c r="AR787" s="13"/>
      <c r="AS787" s="13"/>
      <c r="AT787" s="13"/>
      <c r="AU787" s="13"/>
      <c r="AV787" s="13"/>
      <c r="AW787" s="13"/>
      <c r="AX787" s="13"/>
      <c r="AY787" s="13"/>
      <c r="AZ787" s="13"/>
      <c r="BA787" s="13"/>
      <c r="BB787" s="13"/>
      <c r="BC787" s="13"/>
      <c r="BD787" s="13"/>
      <c r="BE787" s="13"/>
    </row>
    <row r="788" spans="3:57">
      <c r="C788" s="13"/>
      <c r="D788" s="13"/>
      <c r="E788" s="13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F788" s="13"/>
      <c r="AG788" s="13"/>
      <c r="AH788" s="13"/>
      <c r="AI788" s="13"/>
      <c r="AJ788" s="13"/>
      <c r="AK788" s="13"/>
      <c r="AL788" s="13"/>
      <c r="AM788" s="13"/>
      <c r="AN788" s="13"/>
      <c r="AO788" s="13"/>
      <c r="AP788" s="13"/>
      <c r="AQ788" s="13"/>
      <c r="AR788" s="13"/>
      <c r="AS788" s="13"/>
      <c r="AT788" s="13"/>
      <c r="AU788" s="13"/>
      <c r="AV788" s="13"/>
      <c r="AW788" s="13"/>
      <c r="AX788" s="13"/>
      <c r="AY788" s="13"/>
      <c r="AZ788" s="13"/>
      <c r="BA788" s="13"/>
      <c r="BB788" s="13"/>
      <c r="BC788" s="13"/>
      <c r="BD788" s="13"/>
      <c r="BE788" s="13"/>
    </row>
    <row r="789" spans="3:57">
      <c r="C789" s="13"/>
      <c r="D789" s="13"/>
      <c r="E789" s="13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F789" s="13"/>
      <c r="AG789" s="13"/>
      <c r="AH789" s="13"/>
      <c r="AI789" s="13"/>
      <c r="AJ789" s="13"/>
      <c r="AK789" s="13"/>
      <c r="AL789" s="13"/>
      <c r="AM789" s="13"/>
      <c r="AN789" s="13"/>
      <c r="AO789" s="13"/>
      <c r="AP789" s="13"/>
      <c r="AQ789" s="13"/>
      <c r="AR789" s="13"/>
      <c r="AS789" s="13"/>
      <c r="AT789" s="13"/>
      <c r="AU789" s="13"/>
      <c r="AV789" s="13"/>
      <c r="AW789" s="13"/>
      <c r="AX789" s="13"/>
      <c r="AY789" s="13"/>
      <c r="AZ789" s="13"/>
      <c r="BA789" s="13"/>
      <c r="BB789" s="13"/>
      <c r="BC789" s="13"/>
      <c r="BD789" s="13"/>
      <c r="BE789" s="13"/>
    </row>
    <row r="790" spans="3:57">
      <c r="C790" s="13"/>
      <c r="D790" s="13"/>
      <c r="E790" s="13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F790" s="13"/>
      <c r="AG790" s="13"/>
      <c r="AH790" s="13"/>
      <c r="AI790" s="13"/>
      <c r="AJ790" s="13"/>
      <c r="AK790" s="13"/>
      <c r="AL790" s="13"/>
      <c r="AM790" s="13"/>
      <c r="AN790" s="13"/>
      <c r="AO790" s="13"/>
      <c r="AP790" s="13"/>
      <c r="AQ790" s="13"/>
      <c r="AR790" s="13"/>
      <c r="AS790" s="13"/>
      <c r="AT790" s="13"/>
      <c r="AU790" s="13"/>
      <c r="AV790" s="13"/>
      <c r="AW790" s="13"/>
      <c r="AX790" s="13"/>
      <c r="AY790" s="13"/>
      <c r="AZ790" s="13"/>
      <c r="BA790" s="13"/>
      <c r="BB790" s="13"/>
      <c r="BC790" s="13"/>
      <c r="BD790" s="13"/>
      <c r="BE790" s="13"/>
    </row>
    <row r="791" spans="3:57">
      <c r="C791" s="13"/>
      <c r="D791" s="13"/>
      <c r="E791" s="13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  <c r="AA791" s="13"/>
      <c r="AB791" s="13"/>
      <c r="AC791" s="13"/>
      <c r="AD791" s="13"/>
      <c r="AE791" s="13"/>
      <c r="AF791" s="13"/>
      <c r="AG791" s="13"/>
      <c r="AH791" s="13"/>
      <c r="AI791" s="13"/>
      <c r="AJ791" s="13"/>
      <c r="AK791" s="13"/>
      <c r="AL791" s="13"/>
      <c r="AM791" s="13"/>
      <c r="AN791" s="13"/>
      <c r="AO791" s="13"/>
      <c r="AP791" s="13"/>
      <c r="AQ791" s="13"/>
      <c r="AR791" s="13"/>
      <c r="AS791" s="13"/>
      <c r="AT791" s="13"/>
      <c r="AU791" s="13"/>
      <c r="AV791" s="13"/>
      <c r="AW791" s="13"/>
      <c r="AX791" s="13"/>
      <c r="AY791" s="13"/>
      <c r="AZ791" s="13"/>
      <c r="BA791" s="13"/>
      <c r="BB791" s="13"/>
      <c r="BC791" s="13"/>
      <c r="BD791" s="13"/>
      <c r="BE791" s="13"/>
    </row>
    <row r="792" spans="3:57">
      <c r="C792" s="13"/>
      <c r="D792" s="13"/>
      <c r="E792" s="13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  <c r="AA792" s="13"/>
      <c r="AB792" s="13"/>
      <c r="AC792" s="13"/>
      <c r="AD792" s="13"/>
      <c r="AE792" s="13"/>
      <c r="AF792" s="13"/>
      <c r="AG792" s="13"/>
      <c r="AH792" s="13"/>
      <c r="AI792" s="13"/>
      <c r="AJ792" s="13"/>
      <c r="AK792" s="13"/>
      <c r="AL792" s="13"/>
      <c r="AM792" s="13"/>
      <c r="AN792" s="13"/>
      <c r="AO792" s="13"/>
      <c r="AP792" s="13"/>
      <c r="AQ792" s="13"/>
      <c r="AR792" s="13"/>
      <c r="AS792" s="13"/>
      <c r="AT792" s="13"/>
      <c r="AU792" s="13"/>
      <c r="AV792" s="13"/>
      <c r="AW792" s="13"/>
      <c r="AX792" s="13"/>
      <c r="AY792" s="13"/>
      <c r="AZ792" s="13"/>
      <c r="BA792" s="13"/>
      <c r="BB792" s="13"/>
      <c r="BC792" s="13"/>
      <c r="BD792" s="13"/>
      <c r="BE792" s="13"/>
    </row>
    <row r="793" spans="3:57">
      <c r="C793" s="13"/>
      <c r="D793" s="13"/>
      <c r="E793" s="13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F793" s="13"/>
      <c r="AG793" s="13"/>
      <c r="AH793" s="13"/>
      <c r="AI793" s="13"/>
      <c r="AJ793" s="13"/>
      <c r="AK793" s="13"/>
      <c r="AL793" s="13"/>
      <c r="AM793" s="13"/>
      <c r="AN793" s="13"/>
      <c r="AO793" s="13"/>
      <c r="AP793" s="13"/>
      <c r="AQ793" s="13"/>
      <c r="AR793" s="13"/>
      <c r="AS793" s="13"/>
      <c r="AT793" s="13"/>
      <c r="AU793" s="13"/>
      <c r="AV793" s="13"/>
      <c r="AW793" s="13"/>
      <c r="AX793" s="13"/>
      <c r="AY793" s="13"/>
      <c r="AZ793" s="13"/>
      <c r="BA793" s="13"/>
      <c r="BB793" s="13"/>
      <c r="BC793" s="13"/>
      <c r="BD793" s="13"/>
      <c r="BE793" s="13"/>
    </row>
    <row r="794" spans="3:57">
      <c r="C794" s="13"/>
      <c r="D794" s="13"/>
      <c r="E794" s="13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  <c r="AA794" s="13"/>
      <c r="AB794" s="13"/>
      <c r="AC794" s="13"/>
      <c r="AD794" s="13"/>
      <c r="AE794" s="13"/>
      <c r="AF794" s="13"/>
      <c r="AG794" s="13"/>
      <c r="AH794" s="13"/>
      <c r="AI794" s="13"/>
      <c r="AJ794" s="13"/>
      <c r="AK794" s="13"/>
      <c r="AL794" s="13"/>
      <c r="AM794" s="13"/>
      <c r="AN794" s="13"/>
      <c r="AO794" s="13"/>
      <c r="AP794" s="13"/>
      <c r="AQ794" s="13"/>
      <c r="AR794" s="13"/>
      <c r="AS794" s="13"/>
      <c r="AT794" s="13"/>
      <c r="AU794" s="13"/>
      <c r="AV794" s="13"/>
      <c r="AW794" s="13"/>
      <c r="AX794" s="13"/>
      <c r="AY794" s="13"/>
      <c r="AZ794" s="13"/>
      <c r="BA794" s="13"/>
      <c r="BB794" s="13"/>
      <c r="BC794" s="13"/>
      <c r="BD794" s="13"/>
      <c r="BE794" s="13"/>
    </row>
  </sheetData>
  <mergeCells count="45">
    <mergeCell ref="B7:B8"/>
    <mergeCell ref="B9:B10"/>
    <mergeCell ref="B11:B12"/>
    <mergeCell ref="B13:B14"/>
    <mergeCell ref="B21:B22"/>
    <mergeCell ref="B15:B16"/>
    <mergeCell ref="B19:B20"/>
    <mergeCell ref="B17:B18"/>
    <mergeCell ref="A2:A6"/>
    <mergeCell ref="B2:B6"/>
    <mergeCell ref="C2:C6"/>
    <mergeCell ref="AZ2:BC2"/>
    <mergeCell ref="BD2:BD6"/>
    <mergeCell ref="D3:BC3"/>
    <mergeCell ref="D5:BC5"/>
    <mergeCell ref="A7:A8"/>
    <mergeCell ref="A9:A10"/>
    <mergeCell ref="A39:A40"/>
    <mergeCell ref="A35:A36"/>
    <mergeCell ref="A21:A22"/>
    <mergeCell ref="A23:A24"/>
    <mergeCell ref="A15:A16"/>
    <mergeCell ref="A17:A18"/>
    <mergeCell ref="A31:A32"/>
    <mergeCell ref="A29:A30"/>
    <mergeCell ref="A11:A12"/>
    <mergeCell ref="A13:A14"/>
    <mergeCell ref="A19:A20"/>
    <mergeCell ref="A25:A26"/>
    <mergeCell ref="A27:A28"/>
    <mergeCell ref="A33:A34"/>
    <mergeCell ref="A47:C47"/>
    <mergeCell ref="A48:C48"/>
    <mergeCell ref="B23:B24"/>
    <mergeCell ref="B29:B30"/>
    <mergeCell ref="B31:B32"/>
    <mergeCell ref="B35:B36"/>
    <mergeCell ref="B25:B26"/>
    <mergeCell ref="B27:B28"/>
    <mergeCell ref="B33:B34"/>
    <mergeCell ref="B39:B40"/>
    <mergeCell ref="A41:A42"/>
    <mergeCell ref="B41:B42"/>
    <mergeCell ref="A43:A44"/>
    <mergeCell ref="B43:B44"/>
  </mergeCells>
  <pageMargins left="0.39370078740157483" right="0.15748031496062992" top="0.19685039370078741" bottom="0.15748031496062992" header="0.22" footer="0.15748031496062992"/>
  <pageSetup paperSize="9" scale="50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E792"/>
  <sheetViews>
    <sheetView topLeftCell="A13" zoomScale="60" zoomScaleNormal="60" workbookViewId="0">
      <selection activeCell="D35" sqref="D35:O35"/>
    </sheetView>
  </sheetViews>
  <sheetFormatPr defaultColWidth="9.109375" defaultRowHeight="15.6"/>
  <cols>
    <col min="1" max="1" width="12.6640625" style="1" customWidth="1"/>
    <col min="2" max="2" width="30.109375" style="1" customWidth="1"/>
    <col min="3" max="3" width="9.6640625" style="1" customWidth="1"/>
    <col min="4" max="55" width="4.109375" style="1" customWidth="1"/>
    <col min="56" max="56" width="9" style="1" customWidth="1"/>
    <col min="57" max="16384" width="9.109375" style="1"/>
  </cols>
  <sheetData>
    <row r="1" spans="1:56" ht="20.100000000000001" customHeight="1">
      <c r="B1" s="55" t="s">
        <v>86</v>
      </c>
      <c r="C1" s="55" t="s">
        <v>135</v>
      </c>
    </row>
    <row r="2" spans="1:56" ht="88.5" customHeight="1">
      <c r="A2" s="152" t="s">
        <v>0</v>
      </c>
      <c r="B2" s="155" t="s">
        <v>1</v>
      </c>
      <c r="C2" s="152" t="s">
        <v>2</v>
      </c>
      <c r="D2" s="70" t="s">
        <v>96</v>
      </c>
      <c r="E2" s="70" t="s">
        <v>97</v>
      </c>
      <c r="F2" s="70" t="s">
        <v>98</v>
      </c>
      <c r="G2" s="70" t="s">
        <v>99</v>
      </c>
      <c r="H2" s="70" t="s">
        <v>94</v>
      </c>
      <c r="I2" s="70" t="s">
        <v>100</v>
      </c>
      <c r="J2" s="70" t="s">
        <v>101</v>
      </c>
      <c r="K2" s="70" t="s">
        <v>102</v>
      </c>
      <c r="L2" s="70" t="s">
        <v>95</v>
      </c>
      <c r="M2" s="70" t="s">
        <v>103</v>
      </c>
      <c r="N2" s="70" t="s">
        <v>104</v>
      </c>
      <c r="O2" s="70" t="s">
        <v>105</v>
      </c>
      <c r="P2" s="70" t="s">
        <v>106</v>
      </c>
      <c r="Q2" s="45" t="s">
        <v>107</v>
      </c>
      <c r="R2" s="70" t="s">
        <v>108</v>
      </c>
      <c r="S2" s="70" t="s">
        <v>109</v>
      </c>
      <c r="T2" s="70" t="s">
        <v>110</v>
      </c>
      <c r="U2" s="70" t="s">
        <v>111</v>
      </c>
      <c r="V2" s="70" t="s">
        <v>112</v>
      </c>
      <c r="W2" s="70" t="s">
        <v>113</v>
      </c>
      <c r="X2" s="70" t="s">
        <v>114</v>
      </c>
      <c r="Y2" s="70" t="s">
        <v>115</v>
      </c>
      <c r="Z2" s="70" t="s">
        <v>116</v>
      </c>
      <c r="AA2" s="70" t="s">
        <v>117</v>
      </c>
      <c r="AB2" s="70" t="s">
        <v>118</v>
      </c>
      <c r="AC2" s="70" t="s">
        <v>136</v>
      </c>
      <c r="AD2" s="70" t="s">
        <v>137</v>
      </c>
      <c r="AE2" s="70" t="s">
        <v>138</v>
      </c>
      <c r="AF2" s="70" t="s">
        <v>139</v>
      </c>
      <c r="AG2" s="70" t="s">
        <v>140</v>
      </c>
      <c r="AH2" s="70" t="s">
        <v>141</v>
      </c>
      <c r="AI2" s="70" t="s">
        <v>142</v>
      </c>
      <c r="AJ2" s="70" t="s">
        <v>143</v>
      </c>
      <c r="AK2" s="70" t="s">
        <v>144</v>
      </c>
      <c r="AL2" s="70" t="s">
        <v>145</v>
      </c>
      <c r="AM2" s="70" t="s">
        <v>146</v>
      </c>
      <c r="AN2" s="70" t="s">
        <v>147</v>
      </c>
      <c r="AO2" s="70" t="s">
        <v>148</v>
      </c>
      <c r="AP2" s="70" t="s">
        <v>149</v>
      </c>
      <c r="AQ2" s="70" t="s">
        <v>150</v>
      </c>
      <c r="AR2" s="70" t="s">
        <v>151</v>
      </c>
      <c r="AS2" s="70" t="s">
        <v>152</v>
      </c>
      <c r="AT2" s="70" t="s">
        <v>153</v>
      </c>
      <c r="AU2" s="70" t="s">
        <v>154</v>
      </c>
      <c r="AV2" s="72" t="s">
        <v>155</v>
      </c>
      <c r="AW2" s="73" t="s">
        <v>156</v>
      </c>
      <c r="AX2" s="74" t="s">
        <v>157</v>
      </c>
      <c r="AY2" s="70" t="s">
        <v>158</v>
      </c>
      <c r="AZ2" s="101" t="s">
        <v>119</v>
      </c>
      <c r="BA2" s="102"/>
      <c r="BB2" s="102"/>
      <c r="BC2" s="103"/>
      <c r="BD2" s="156" t="s">
        <v>12</v>
      </c>
    </row>
    <row r="3" spans="1:56" ht="18" customHeight="1">
      <c r="A3" s="152"/>
      <c r="B3" s="155"/>
      <c r="C3" s="152"/>
      <c r="D3" s="86" t="s">
        <v>3</v>
      </c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157"/>
    </row>
    <row r="4" spans="1:56" ht="20.100000000000001" customHeight="1">
      <c r="A4" s="152"/>
      <c r="B4" s="155"/>
      <c r="C4" s="152"/>
      <c r="D4" s="46">
        <v>36</v>
      </c>
      <c r="E4" s="46">
        <v>37</v>
      </c>
      <c r="F4" s="46">
        <v>38</v>
      </c>
      <c r="G4" s="46">
        <v>39</v>
      </c>
      <c r="H4" s="46">
        <v>40</v>
      </c>
      <c r="I4" s="46">
        <v>41</v>
      </c>
      <c r="J4" s="46">
        <v>42</v>
      </c>
      <c r="K4" s="46">
        <v>43</v>
      </c>
      <c r="L4" s="46">
        <v>44</v>
      </c>
      <c r="M4" s="46">
        <v>45</v>
      </c>
      <c r="N4" s="46">
        <v>46</v>
      </c>
      <c r="O4" s="46">
        <v>47</v>
      </c>
      <c r="P4" s="46">
        <v>48</v>
      </c>
      <c r="Q4" s="46">
        <v>49</v>
      </c>
      <c r="R4" s="46">
        <v>50</v>
      </c>
      <c r="S4" s="46">
        <v>51</v>
      </c>
      <c r="T4" s="46">
        <v>52</v>
      </c>
      <c r="U4" s="46">
        <v>1</v>
      </c>
      <c r="V4" s="46">
        <v>2</v>
      </c>
      <c r="W4" s="46">
        <v>3</v>
      </c>
      <c r="X4" s="46">
        <v>4</v>
      </c>
      <c r="Y4" s="46">
        <v>5</v>
      </c>
      <c r="Z4" s="46">
        <v>6</v>
      </c>
      <c r="AA4" s="46">
        <v>7</v>
      </c>
      <c r="AB4" s="46">
        <v>8</v>
      </c>
      <c r="AC4" s="46">
        <v>9</v>
      </c>
      <c r="AD4" s="46">
        <v>10</v>
      </c>
      <c r="AE4" s="46">
        <v>11</v>
      </c>
      <c r="AF4" s="46">
        <v>12</v>
      </c>
      <c r="AG4" s="46">
        <v>13</v>
      </c>
      <c r="AH4" s="46">
        <v>14</v>
      </c>
      <c r="AI4" s="46">
        <v>15</v>
      </c>
      <c r="AJ4" s="46">
        <v>16</v>
      </c>
      <c r="AK4" s="46">
        <v>17</v>
      </c>
      <c r="AL4" s="46">
        <v>18</v>
      </c>
      <c r="AM4" s="46">
        <v>19</v>
      </c>
      <c r="AN4" s="46">
        <v>20</v>
      </c>
      <c r="AO4" s="46">
        <v>21</v>
      </c>
      <c r="AP4" s="46">
        <v>22</v>
      </c>
      <c r="AQ4" s="46">
        <v>23</v>
      </c>
      <c r="AR4" s="46">
        <v>24</v>
      </c>
      <c r="AS4" s="46">
        <v>25</v>
      </c>
      <c r="AT4" s="46">
        <v>26</v>
      </c>
      <c r="AU4" s="46">
        <v>27</v>
      </c>
      <c r="AV4" s="46">
        <v>28</v>
      </c>
      <c r="AW4" s="46">
        <v>29</v>
      </c>
      <c r="AX4" s="46">
        <v>30</v>
      </c>
      <c r="AY4" s="46">
        <v>31</v>
      </c>
      <c r="AZ4" s="46">
        <v>32</v>
      </c>
      <c r="BA4" s="46">
        <v>33</v>
      </c>
      <c r="BB4" s="46">
        <v>34</v>
      </c>
      <c r="BC4" s="46">
        <v>35</v>
      </c>
      <c r="BD4" s="157"/>
    </row>
    <row r="5" spans="1:56" ht="23.25" customHeight="1">
      <c r="A5" s="152"/>
      <c r="B5" s="155"/>
      <c r="C5" s="152"/>
      <c r="D5" s="86" t="s">
        <v>13</v>
      </c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157"/>
    </row>
    <row r="6" spans="1:56" ht="20.100000000000001" customHeight="1">
      <c r="A6" s="152"/>
      <c r="B6" s="155"/>
      <c r="C6" s="152"/>
      <c r="D6" s="46">
        <v>1</v>
      </c>
      <c r="E6" s="46">
        <v>2</v>
      </c>
      <c r="F6" s="46">
        <v>3</v>
      </c>
      <c r="G6" s="46">
        <v>4</v>
      </c>
      <c r="H6" s="46">
        <v>5</v>
      </c>
      <c r="I6" s="46">
        <v>6</v>
      </c>
      <c r="J6" s="46">
        <v>7</v>
      </c>
      <c r="K6" s="46">
        <v>8</v>
      </c>
      <c r="L6" s="46">
        <v>9</v>
      </c>
      <c r="M6" s="46">
        <v>10</v>
      </c>
      <c r="N6" s="46">
        <v>11</v>
      </c>
      <c r="O6" s="46">
        <v>12</v>
      </c>
      <c r="P6" s="46">
        <v>13</v>
      </c>
      <c r="Q6" s="46">
        <v>14</v>
      </c>
      <c r="R6" s="46">
        <v>15</v>
      </c>
      <c r="S6" s="46">
        <v>16</v>
      </c>
      <c r="T6" s="46">
        <v>17</v>
      </c>
      <c r="U6" s="46">
        <v>18</v>
      </c>
      <c r="V6" s="46">
        <v>19</v>
      </c>
      <c r="W6" s="46">
        <v>20</v>
      </c>
      <c r="X6" s="46">
        <v>21</v>
      </c>
      <c r="Y6" s="46">
        <v>22</v>
      </c>
      <c r="Z6" s="46">
        <v>23</v>
      </c>
      <c r="AA6" s="46">
        <v>24</v>
      </c>
      <c r="AB6" s="46">
        <v>25</v>
      </c>
      <c r="AC6" s="46">
        <v>26</v>
      </c>
      <c r="AD6" s="46">
        <v>27</v>
      </c>
      <c r="AE6" s="46">
        <v>28</v>
      </c>
      <c r="AF6" s="46">
        <v>29</v>
      </c>
      <c r="AG6" s="46">
        <v>30</v>
      </c>
      <c r="AH6" s="46">
        <v>31</v>
      </c>
      <c r="AI6" s="46">
        <v>32</v>
      </c>
      <c r="AJ6" s="46">
        <v>33</v>
      </c>
      <c r="AK6" s="46">
        <v>34</v>
      </c>
      <c r="AL6" s="46">
        <v>35</v>
      </c>
      <c r="AM6" s="46">
        <v>36</v>
      </c>
      <c r="AN6" s="46">
        <v>37</v>
      </c>
      <c r="AO6" s="46">
        <v>38</v>
      </c>
      <c r="AP6" s="46">
        <v>39</v>
      </c>
      <c r="AQ6" s="46">
        <v>40</v>
      </c>
      <c r="AR6" s="46">
        <v>41</v>
      </c>
      <c r="AS6" s="46">
        <v>42</v>
      </c>
      <c r="AT6" s="46">
        <v>43</v>
      </c>
      <c r="AU6" s="46">
        <v>44</v>
      </c>
      <c r="AV6" s="46">
        <v>45</v>
      </c>
      <c r="AW6" s="46">
        <v>46</v>
      </c>
      <c r="AX6" s="46">
        <v>47</v>
      </c>
      <c r="AY6" s="46">
        <v>48</v>
      </c>
      <c r="AZ6" s="46">
        <v>49</v>
      </c>
      <c r="BA6" s="46">
        <v>50</v>
      </c>
      <c r="BB6" s="46">
        <v>51</v>
      </c>
      <c r="BC6" s="46">
        <v>52</v>
      </c>
      <c r="BD6" s="158"/>
    </row>
    <row r="7" spans="1:56" ht="26.25" customHeight="1">
      <c r="A7" s="153" t="s">
        <v>5</v>
      </c>
      <c r="B7" s="94" t="s">
        <v>18</v>
      </c>
      <c r="C7" s="31" t="s">
        <v>14</v>
      </c>
      <c r="D7" s="2">
        <f>D9+D11</f>
        <v>4</v>
      </c>
      <c r="E7" s="2">
        <f t="shared" ref="E7:BC8" si="0">E9+E11</f>
        <v>4</v>
      </c>
      <c r="F7" s="2">
        <f t="shared" si="0"/>
        <v>4</v>
      </c>
      <c r="G7" s="2">
        <f t="shared" si="0"/>
        <v>4</v>
      </c>
      <c r="H7" s="2">
        <f t="shared" si="0"/>
        <v>4</v>
      </c>
      <c r="I7" s="2">
        <f t="shared" si="0"/>
        <v>4</v>
      </c>
      <c r="J7" s="2">
        <f t="shared" si="0"/>
        <v>4</v>
      </c>
      <c r="K7" s="2">
        <f t="shared" si="0"/>
        <v>4</v>
      </c>
      <c r="L7" s="2">
        <f t="shared" si="0"/>
        <v>0</v>
      </c>
      <c r="M7" s="2">
        <f t="shared" si="0"/>
        <v>4</v>
      </c>
      <c r="N7" s="2">
        <f t="shared" si="0"/>
        <v>4</v>
      </c>
      <c r="O7" s="2">
        <f t="shared" si="0"/>
        <v>4</v>
      </c>
      <c r="P7" s="2">
        <f t="shared" si="0"/>
        <v>0</v>
      </c>
      <c r="Q7" s="2">
        <f t="shared" si="0"/>
        <v>0</v>
      </c>
      <c r="R7" s="2">
        <f t="shared" si="0"/>
        <v>0</v>
      </c>
      <c r="S7" s="2">
        <f t="shared" si="0"/>
        <v>0</v>
      </c>
      <c r="T7" s="2">
        <f t="shared" si="0"/>
        <v>0</v>
      </c>
      <c r="U7" s="2">
        <f t="shared" si="0"/>
        <v>0</v>
      </c>
      <c r="V7" s="2">
        <f t="shared" si="0"/>
        <v>0</v>
      </c>
      <c r="W7" s="2">
        <f t="shared" si="0"/>
        <v>4</v>
      </c>
      <c r="X7" s="2">
        <f t="shared" si="0"/>
        <v>4</v>
      </c>
      <c r="Y7" s="2">
        <f t="shared" si="0"/>
        <v>4</v>
      </c>
      <c r="Z7" s="2">
        <f t="shared" si="0"/>
        <v>4</v>
      </c>
      <c r="AA7" s="2">
        <f t="shared" si="0"/>
        <v>4</v>
      </c>
      <c r="AB7" s="2">
        <f t="shared" si="0"/>
        <v>4</v>
      </c>
      <c r="AC7" s="2">
        <f t="shared" si="0"/>
        <v>4</v>
      </c>
      <c r="AD7" s="2">
        <f t="shared" si="0"/>
        <v>4</v>
      </c>
      <c r="AE7" s="2">
        <f t="shared" si="0"/>
        <v>4</v>
      </c>
      <c r="AF7" s="2">
        <f t="shared" si="0"/>
        <v>0</v>
      </c>
      <c r="AG7" s="2">
        <f t="shared" si="0"/>
        <v>0</v>
      </c>
      <c r="AH7" s="2">
        <f t="shared" si="0"/>
        <v>0</v>
      </c>
      <c r="AI7" s="2">
        <f t="shared" si="0"/>
        <v>0</v>
      </c>
      <c r="AJ7" s="2">
        <f t="shared" si="0"/>
        <v>0</v>
      </c>
      <c r="AK7" s="2">
        <f t="shared" si="0"/>
        <v>0</v>
      </c>
      <c r="AL7" s="2">
        <f t="shared" si="0"/>
        <v>0</v>
      </c>
      <c r="AM7" s="2">
        <f t="shared" si="0"/>
        <v>0</v>
      </c>
      <c r="AN7" s="2">
        <f t="shared" si="0"/>
        <v>0</v>
      </c>
      <c r="AO7" s="2">
        <f t="shared" si="0"/>
        <v>0</v>
      </c>
      <c r="AP7" s="2">
        <f t="shared" si="0"/>
        <v>0</v>
      </c>
      <c r="AQ7" s="2">
        <f t="shared" si="0"/>
        <v>0</v>
      </c>
      <c r="AR7" s="2">
        <f t="shared" si="0"/>
        <v>0</v>
      </c>
      <c r="AS7" s="2">
        <f t="shared" si="0"/>
        <v>0</v>
      </c>
      <c r="AT7" s="2">
        <f t="shared" si="0"/>
        <v>0</v>
      </c>
      <c r="AU7" s="2">
        <f t="shared" si="0"/>
        <v>0</v>
      </c>
      <c r="AV7" s="2">
        <f t="shared" si="0"/>
        <v>0</v>
      </c>
      <c r="AW7" s="2">
        <f t="shared" si="0"/>
        <v>0</v>
      </c>
      <c r="AX7" s="2">
        <f t="shared" si="0"/>
        <v>0</v>
      </c>
      <c r="AY7" s="2">
        <f t="shared" si="0"/>
        <v>0</v>
      </c>
      <c r="AZ7" s="2">
        <f t="shared" si="0"/>
        <v>0</v>
      </c>
      <c r="BA7" s="2">
        <f t="shared" si="0"/>
        <v>0</v>
      </c>
      <c r="BB7" s="2">
        <f t="shared" si="0"/>
        <v>0</v>
      </c>
      <c r="BC7" s="2">
        <f t="shared" si="0"/>
        <v>0</v>
      </c>
      <c r="BD7" s="2">
        <f>SUM(D7:BC7)</f>
        <v>80</v>
      </c>
    </row>
    <row r="8" spans="1:56" ht="23.25" customHeight="1">
      <c r="A8" s="153"/>
      <c r="B8" s="94"/>
      <c r="C8" s="31" t="s">
        <v>4</v>
      </c>
      <c r="D8" s="2">
        <f>D10+D12</f>
        <v>0</v>
      </c>
      <c r="E8" s="2">
        <f t="shared" si="0"/>
        <v>0</v>
      </c>
      <c r="F8" s="2">
        <f t="shared" si="0"/>
        <v>0</v>
      </c>
      <c r="G8" s="2">
        <f t="shared" si="0"/>
        <v>0</v>
      </c>
      <c r="H8" s="2">
        <f t="shared" si="0"/>
        <v>0</v>
      </c>
      <c r="I8" s="2">
        <f t="shared" si="0"/>
        <v>0</v>
      </c>
      <c r="J8" s="2">
        <f t="shared" si="0"/>
        <v>0</v>
      </c>
      <c r="K8" s="2">
        <f t="shared" si="0"/>
        <v>0</v>
      </c>
      <c r="L8" s="2">
        <f t="shared" si="0"/>
        <v>0</v>
      </c>
      <c r="M8" s="2">
        <f t="shared" si="0"/>
        <v>0</v>
      </c>
      <c r="N8" s="2">
        <f t="shared" si="0"/>
        <v>0</v>
      </c>
      <c r="O8" s="2">
        <f t="shared" si="0"/>
        <v>0</v>
      </c>
      <c r="P8" s="2">
        <f t="shared" si="0"/>
        <v>0</v>
      </c>
      <c r="Q8" s="2">
        <f t="shared" si="0"/>
        <v>0</v>
      </c>
      <c r="R8" s="2">
        <f t="shared" si="0"/>
        <v>0</v>
      </c>
      <c r="S8" s="2">
        <f t="shared" si="0"/>
        <v>0</v>
      </c>
      <c r="T8" s="2">
        <f t="shared" si="0"/>
        <v>0</v>
      </c>
      <c r="U8" s="2">
        <f t="shared" si="0"/>
        <v>0</v>
      </c>
      <c r="V8" s="2">
        <f t="shared" si="0"/>
        <v>0</v>
      </c>
      <c r="W8" s="2">
        <f t="shared" si="0"/>
        <v>0</v>
      </c>
      <c r="X8" s="2">
        <f t="shared" si="0"/>
        <v>0</v>
      </c>
      <c r="Y8" s="2">
        <f t="shared" si="0"/>
        <v>0</v>
      </c>
      <c r="Z8" s="2">
        <f t="shared" si="0"/>
        <v>0</v>
      </c>
      <c r="AA8" s="2">
        <f t="shared" si="0"/>
        <v>0</v>
      </c>
      <c r="AB8" s="2">
        <f t="shared" si="0"/>
        <v>0</v>
      </c>
      <c r="AC8" s="2">
        <f t="shared" si="0"/>
        <v>0</v>
      </c>
      <c r="AD8" s="2">
        <f t="shared" si="0"/>
        <v>0</v>
      </c>
      <c r="AE8" s="2">
        <f t="shared" si="0"/>
        <v>0</v>
      </c>
      <c r="AF8" s="2">
        <f t="shared" si="0"/>
        <v>0</v>
      </c>
      <c r="AG8" s="2">
        <f t="shared" si="0"/>
        <v>0</v>
      </c>
      <c r="AH8" s="2">
        <f t="shared" si="0"/>
        <v>0</v>
      </c>
      <c r="AI8" s="2">
        <f t="shared" si="0"/>
        <v>0</v>
      </c>
      <c r="AJ8" s="2">
        <f t="shared" si="0"/>
        <v>0</v>
      </c>
      <c r="AK8" s="2">
        <f t="shared" si="0"/>
        <v>0</v>
      </c>
      <c r="AL8" s="2">
        <f t="shared" si="0"/>
        <v>0</v>
      </c>
      <c r="AM8" s="2">
        <f t="shared" si="0"/>
        <v>0</v>
      </c>
      <c r="AN8" s="2">
        <f t="shared" si="0"/>
        <v>0</v>
      </c>
      <c r="AO8" s="2">
        <f t="shared" si="0"/>
        <v>0</v>
      </c>
      <c r="AP8" s="2">
        <f t="shared" si="0"/>
        <v>0</v>
      </c>
      <c r="AQ8" s="2">
        <f t="shared" si="0"/>
        <v>0</v>
      </c>
      <c r="AR8" s="2">
        <f t="shared" si="0"/>
        <v>0</v>
      </c>
      <c r="AS8" s="2">
        <f t="shared" si="0"/>
        <v>0</v>
      </c>
      <c r="AT8" s="2">
        <f t="shared" si="0"/>
        <v>0</v>
      </c>
      <c r="AU8" s="2">
        <f t="shared" si="0"/>
        <v>0</v>
      </c>
      <c r="AV8" s="2">
        <f t="shared" si="0"/>
        <v>0</v>
      </c>
      <c r="AW8" s="2">
        <f t="shared" si="0"/>
        <v>0</v>
      </c>
      <c r="AX8" s="2">
        <f t="shared" si="0"/>
        <v>0</v>
      </c>
      <c r="AY8" s="2">
        <f t="shared" si="0"/>
        <v>0</v>
      </c>
      <c r="AZ8" s="2">
        <f t="shared" si="0"/>
        <v>0</v>
      </c>
      <c r="BA8" s="2">
        <f t="shared" si="0"/>
        <v>0</v>
      </c>
      <c r="BB8" s="2">
        <f t="shared" si="0"/>
        <v>0</v>
      </c>
      <c r="BC8" s="2">
        <f t="shared" si="0"/>
        <v>0</v>
      </c>
      <c r="BD8" s="2">
        <f t="shared" ref="BD8:BD31" si="1">SUM(D8:BC8)</f>
        <v>0</v>
      </c>
    </row>
    <row r="9" spans="1:56" ht="21.75" customHeight="1">
      <c r="A9" s="123" t="s">
        <v>22</v>
      </c>
      <c r="B9" s="96" t="s">
        <v>15</v>
      </c>
      <c r="C9" s="34" t="s">
        <v>14</v>
      </c>
      <c r="D9" s="48">
        <v>2</v>
      </c>
      <c r="E9" s="48">
        <v>2</v>
      </c>
      <c r="F9" s="48">
        <v>2</v>
      </c>
      <c r="G9" s="48">
        <v>2</v>
      </c>
      <c r="H9" s="48">
        <v>2</v>
      </c>
      <c r="I9" s="48">
        <v>2</v>
      </c>
      <c r="J9" s="48">
        <v>2</v>
      </c>
      <c r="K9" s="48">
        <v>2</v>
      </c>
      <c r="L9" s="48"/>
      <c r="M9" s="48">
        <v>2</v>
      </c>
      <c r="N9" s="48">
        <v>2</v>
      </c>
      <c r="O9" s="71">
        <v>2</v>
      </c>
      <c r="P9" s="4"/>
      <c r="Q9" s="4"/>
      <c r="R9" s="4"/>
      <c r="S9" s="4"/>
      <c r="T9" s="32"/>
      <c r="U9" s="48">
        <v>0</v>
      </c>
      <c r="V9" s="48">
        <v>0</v>
      </c>
      <c r="W9" s="48">
        <v>2</v>
      </c>
      <c r="X9" s="48">
        <v>2</v>
      </c>
      <c r="Y9" s="48">
        <v>2</v>
      </c>
      <c r="Z9" s="48">
        <v>2</v>
      </c>
      <c r="AA9" s="48">
        <v>2</v>
      </c>
      <c r="AB9" s="48">
        <v>2</v>
      </c>
      <c r="AC9" s="48">
        <v>2</v>
      </c>
      <c r="AD9" s="48">
        <v>2</v>
      </c>
      <c r="AE9" s="48">
        <v>2</v>
      </c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>
        <v>0</v>
      </c>
      <c r="AV9" s="48">
        <v>0</v>
      </c>
      <c r="AW9" s="48">
        <v>0</v>
      </c>
      <c r="AX9" s="48">
        <v>0</v>
      </c>
      <c r="AY9" s="48">
        <v>0</v>
      </c>
      <c r="AZ9" s="48">
        <v>0</v>
      </c>
      <c r="BA9" s="48">
        <v>0</v>
      </c>
      <c r="BB9" s="48">
        <v>0</v>
      </c>
      <c r="BC9" s="48">
        <v>0</v>
      </c>
      <c r="BD9" s="2">
        <f t="shared" si="1"/>
        <v>40</v>
      </c>
    </row>
    <row r="10" spans="1:56" ht="20.100000000000001" customHeight="1">
      <c r="A10" s="123"/>
      <c r="B10" s="96"/>
      <c r="C10" s="34" t="s">
        <v>4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"/>
      <c r="O10" s="4"/>
      <c r="P10" s="4"/>
      <c r="Q10" s="4"/>
      <c r="R10" s="4"/>
      <c r="S10" s="4"/>
      <c r="T10" s="32"/>
      <c r="U10" s="48">
        <v>0</v>
      </c>
      <c r="V10" s="48">
        <v>0</v>
      </c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>
        <v>0</v>
      </c>
      <c r="AV10" s="48">
        <v>0</v>
      </c>
      <c r="AW10" s="48">
        <v>0</v>
      </c>
      <c r="AX10" s="48">
        <v>0</v>
      </c>
      <c r="AY10" s="48">
        <v>0</v>
      </c>
      <c r="AZ10" s="48">
        <v>0</v>
      </c>
      <c r="BA10" s="48">
        <v>0</v>
      </c>
      <c r="BB10" s="48">
        <v>0</v>
      </c>
      <c r="BC10" s="48">
        <v>0</v>
      </c>
      <c r="BD10" s="2">
        <f t="shared" si="1"/>
        <v>0</v>
      </c>
    </row>
    <row r="11" spans="1:56" ht="20.100000000000001" customHeight="1">
      <c r="A11" s="123" t="s">
        <v>23</v>
      </c>
      <c r="B11" s="96" t="s">
        <v>17</v>
      </c>
      <c r="C11" s="34" t="s">
        <v>14</v>
      </c>
      <c r="D11" s="48">
        <v>2</v>
      </c>
      <c r="E11" s="48">
        <v>2</v>
      </c>
      <c r="F11" s="48">
        <v>2</v>
      </c>
      <c r="G11" s="48">
        <v>2</v>
      </c>
      <c r="H11" s="48">
        <v>2</v>
      </c>
      <c r="I11" s="48">
        <v>2</v>
      </c>
      <c r="J11" s="48">
        <v>2</v>
      </c>
      <c r="K11" s="48">
        <v>2</v>
      </c>
      <c r="L11" s="48"/>
      <c r="M11" s="48">
        <v>2</v>
      </c>
      <c r="N11" s="48">
        <v>2</v>
      </c>
      <c r="O11" s="71">
        <v>2</v>
      </c>
      <c r="P11" s="4"/>
      <c r="Q11" s="4"/>
      <c r="R11" s="4"/>
      <c r="S11" s="4"/>
      <c r="T11" s="32"/>
      <c r="U11" s="48">
        <v>0</v>
      </c>
      <c r="V11" s="48">
        <v>0</v>
      </c>
      <c r="W11" s="48">
        <v>2</v>
      </c>
      <c r="X11" s="48">
        <v>2</v>
      </c>
      <c r="Y11" s="48">
        <v>2</v>
      </c>
      <c r="Z11" s="48">
        <v>2</v>
      </c>
      <c r="AA11" s="48">
        <v>2</v>
      </c>
      <c r="AB11" s="48">
        <v>2</v>
      </c>
      <c r="AC11" s="48">
        <v>2</v>
      </c>
      <c r="AD11" s="48">
        <v>2</v>
      </c>
      <c r="AE11" s="71">
        <v>2</v>
      </c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>
        <v>0</v>
      </c>
      <c r="AV11" s="48">
        <v>0</v>
      </c>
      <c r="AW11" s="48">
        <v>0</v>
      </c>
      <c r="AX11" s="48">
        <v>0</v>
      </c>
      <c r="AY11" s="48">
        <v>0</v>
      </c>
      <c r="AZ11" s="48">
        <v>0</v>
      </c>
      <c r="BA11" s="48">
        <v>0</v>
      </c>
      <c r="BB11" s="48">
        <v>0</v>
      </c>
      <c r="BC11" s="48">
        <v>0</v>
      </c>
      <c r="BD11" s="2">
        <f t="shared" si="1"/>
        <v>40</v>
      </c>
    </row>
    <row r="12" spans="1:56" ht="20.100000000000001" customHeight="1">
      <c r="A12" s="123"/>
      <c r="B12" s="96"/>
      <c r="C12" s="34" t="s">
        <v>4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32"/>
      <c r="U12" s="48">
        <v>0</v>
      </c>
      <c r="V12" s="48">
        <v>0</v>
      </c>
      <c r="W12" s="48"/>
      <c r="X12" s="48"/>
      <c r="Y12" s="48"/>
      <c r="Z12" s="48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>
        <v>0</v>
      </c>
      <c r="AV12" s="48">
        <v>0</v>
      </c>
      <c r="AW12" s="48">
        <v>0</v>
      </c>
      <c r="AX12" s="48">
        <v>0</v>
      </c>
      <c r="AY12" s="48">
        <v>0</v>
      </c>
      <c r="AZ12" s="48">
        <v>0</v>
      </c>
      <c r="BA12" s="48">
        <v>0</v>
      </c>
      <c r="BB12" s="48">
        <v>0</v>
      </c>
      <c r="BC12" s="48">
        <v>0</v>
      </c>
      <c r="BD12" s="2">
        <f t="shared" si="1"/>
        <v>0</v>
      </c>
    </row>
    <row r="13" spans="1:56" ht="20.100000000000001" customHeight="1">
      <c r="A13" s="148" t="s">
        <v>7</v>
      </c>
      <c r="B13" s="92" t="s">
        <v>30</v>
      </c>
      <c r="C13" s="33" t="s">
        <v>14</v>
      </c>
      <c r="D13" s="5">
        <f t="shared" ref="D13:AI13" si="2">D15+D23</f>
        <v>32</v>
      </c>
      <c r="E13" s="5">
        <f t="shared" si="2"/>
        <v>32</v>
      </c>
      <c r="F13" s="5">
        <f t="shared" si="2"/>
        <v>32</v>
      </c>
      <c r="G13" s="5">
        <f t="shared" si="2"/>
        <v>32</v>
      </c>
      <c r="H13" s="5">
        <f t="shared" si="2"/>
        <v>32</v>
      </c>
      <c r="I13" s="5">
        <f t="shared" si="2"/>
        <v>32</v>
      </c>
      <c r="J13" s="5">
        <f t="shared" si="2"/>
        <v>32</v>
      </c>
      <c r="K13" s="5">
        <f t="shared" si="2"/>
        <v>32</v>
      </c>
      <c r="L13" s="5">
        <f t="shared" si="2"/>
        <v>36</v>
      </c>
      <c r="M13" s="5">
        <f t="shared" si="2"/>
        <v>32</v>
      </c>
      <c r="N13" s="5">
        <f t="shared" si="2"/>
        <v>32</v>
      </c>
      <c r="O13" s="5">
        <f t="shared" si="2"/>
        <v>32</v>
      </c>
      <c r="P13" s="5">
        <f t="shared" si="2"/>
        <v>36</v>
      </c>
      <c r="Q13" s="5">
        <f t="shared" si="2"/>
        <v>36</v>
      </c>
      <c r="R13" s="5">
        <f t="shared" si="2"/>
        <v>36</v>
      </c>
      <c r="S13" s="5">
        <f t="shared" si="2"/>
        <v>36</v>
      </c>
      <c r="T13" s="5">
        <f t="shared" si="2"/>
        <v>36</v>
      </c>
      <c r="U13" s="5">
        <f t="shared" si="2"/>
        <v>0</v>
      </c>
      <c r="V13" s="5">
        <f t="shared" si="2"/>
        <v>0</v>
      </c>
      <c r="W13" s="5">
        <f t="shared" si="2"/>
        <v>32</v>
      </c>
      <c r="X13" s="5">
        <f t="shared" si="2"/>
        <v>26</v>
      </c>
      <c r="Y13" s="5">
        <f t="shared" si="2"/>
        <v>32</v>
      </c>
      <c r="Z13" s="5">
        <f t="shared" si="2"/>
        <v>32</v>
      </c>
      <c r="AA13" s="5">
        <f t="shared" si="2"/>
        <v>32</v>
      </c>
      <c r="AB13" s="5">
        <f t="shared" si="2"/>
        <v>32</v>
      </c>
      <c r="AC13" s="5">
        <f t="shared" si="2"/>
        <v>32</v>
      </c>
      <c r="AD13" s="5">
        <f t="shared" si="2"/>
        <v>32</v>
      </c>
      <c r="AE13" s="5">
        <f t="shared" si="2"/>
        <v>32</v>
      </c>
      <c r="AF13" s="5">
        <f t="shared" si="2"/>
        <v>18</v>
      </c>
      <c r="AG13" s="5">
        <f t="shared" si="2"/>
        <v>36</v>
      </c>
      <c r="AH13" s="5">
        <f t="shared" si="2"/>
        <v>36</v>
      </c>
      <c r="AI13" s="5">
        <f t="shared" si="2"/>
        <v>36</v>
      </c>
      <c r="AJ13" s="5">
        <f t="shared" ref="AJ13:BC13" si="3">AJ15+AJ23</f>
        <v>24</v>
      </c>
      <c r="AK13" s="5">
        <f t="shared" si="3"/>
        <v>36</v>
      </c>
      <c r="AL13" s="5">
        <f t="shared" si="3"/>
        <v>36</v>
      </c>
      <c r="AM13" s="5">
        <f t="shared" si="3"/>
        <v>36</v>
      </c>
      <c r="AN13" s="5">
        <f t="shared" si="3"/>
        <v>36</v>
      </c>
      <c r="AO13" s="5">
        <f t="shared" si="3"/>
        <v>36</v>
      </c>
      <c r="AP13" s="5">
        <f t="shared" si="3"/>
        <v>36</v>
      </c>
      <c r="AQ13" s="5">
        <f t="shared" si="3"/>
        <v>36</v>
      </c>
      <c r="AR13" s="5">
        <f t="shared" si="3"/>
        <v>36</v>
      </c>
      <c r="AS13" s="5">
        <f t="shared" si="3"/>
        <v>36</v>
      </c>
      <c r="AT13" s="5">
        <f t="shared" si="3"/>
        <v>36</v>
      </c>
      <c r="AU13" s="5">
        <f t="shared" si="3"/>
        <v>0</v>
      </c>
      <c r="AV13" s="5">
        <f t="shared" si="3"/>
        <v>0</v>
      </c>
      <c r="AW13" s="5">
        <f t="shared" si="3"/>
        <v>0</v>
      </c>
      <c r="AX13" s="5">
        <f t="shared" si="3"/>
        <v>0</v>
      </c>
      <c r="AY13" s="5">
        <f t="shared" si="3"/>
        <v>0</v>
      </c>
      <c r="AZ13" s="5">
        <f t="shared" si="3"/>
        <v>0</v>
      </c>
      <c r="BA13" s="5">
        <f t="shared" si="3"/>
        <v>0</v>
      </c>
      <c r="BB13" s="5">
        <f t="shared" si="3"/>
        <v>0</v>
      </c>
      <c r="BC13" s="5">
        <f t="shared" si="3"/>
        <v>0</v>
      </c>
      <c r="BD13" s="2">
        <f t="shared" si="1"/>
        <v>1360</v>
      </c>
    </row>
    <row r="14" spans="1:56" ht="20.100000000000001" customHeight="1">
      <c r="A14" s="148"/>
      <c r="B14" s="92"/>
      <c r="C14" s="33" t="s">
        <v>4</v>
      </c>
      <c r="D14" s="5">
        <f t="shared" ref="D14:AI14" si="4">D16+D24</f>
        <v>0</v>
      </c>
      <c r="E14" s="5">
        <f t="shared" si="4"/>
        <v>0</v>
      </c>
      <c r="F14" s="5">
        <f t="shared" si="4"/>
        <v>0</v>
      </c>
      <c r="G14" s="5">
        <f t="shared" si="4"/>
        <v>0</v>
      </c>
      <c r="H14" s="5">
        <f t="shared" si="4"/>
        <v>0</v>
      </c>
      <c r="I14" s="5">
        <f t="shared" si="4"/>
        <v>0</v>
      </c>
      <c r="J14" s="5">
        <f t="shared" si="4"/>
        <v>0</v>
      </c>
      <c r="K14" s="5">
        <f t="shared" si="4"/>
        <v>0</v>
      </c>
      <c r="L14" s="5">
        <f t="shared" si="4"/>
        <v>0</v>
      </c>
      <c r="M14" s="5">
        <f t="shared" si="4"/>
        <v>0</v>
      </c>
      <c r="N14" s="5">
        <f t="shared" si="4"/>
        <v>0</v>
      </c>
      <c r="O14" s="5">
        <f t="shared" si="4"/>
        <v>0</v>
      </c>
      <c r="P14" s="5">
        <f t="shared" si="4"/>
        <v>0</v>
      </c>
      <c r="Q14" s="5">
        <f t="shared" si="4"/>
        <v>0</v>
      </c>
      <c r="R14" s="5">
        <f t="shared" si="4"/>
        <v>0</v>
      </c>
      <c r="S14" s="5">
        <f t="shared" si="4"/>
        <v>0</v>
      </c>
      <c r="T14" s="5">
        <f t="shared" si="4"/>
        <v>0</v>
      </c>
      <c r="U14" s="5">
        <f t="shared" si="4"/>
        <v>0</v>
      </c>
      <c r="V14" s="5">
        <f t="shared" si="4"/>
        <v>0</v>
      </c>
      <c r="W14" s="5">
        <f t="shared" si="4"/>
        <v>0</v>
      </c>
      <c r="X14" s="5">
        <f t="shared" si="4"/>
        <v>0</v>
      </c>
      <c r="Y14" s="5">
        <f t="shared" si="4"/>
        <v>0</v>
      </c>
      <c r="Z14" s="5">
        <f t="shared" si="4"/>
        <v>0</v>
      </c>
      <c r="AA14" s="5">
        <f t="shared" si="4"/>
        <v>0</v>
      </c>
      <c r="AB14" s="5">
        <f t="shared" si="4"/>
        <v>0</v>
      </c>
      <c r="AC14" s="5">
        <f t="shared" si="4"/>
        <v>0</v>
      </c>
      <c r="AD14" s="5">
        <f t="shared" si="4"/>
        <v>0</v>
      </c>
      <c r="AE14" s="5">
        <f t="shared" si="4"/>
        <v>0</v>
      </c>
      <c r="AF14" s="5">
        <f t="shared" si="4"/>
        <v>0</v>
      </c>
      <c r="AG14" s="5">
        <f t="shared" si="4"/>
        <v>0</v>
      </c>
      <c r="AH14" s="5">
        <f t="shared" si="4"/>
        <v>0</v>
      </c>
      <c r="AI14" s="5">
        <f t="shared" si="4"/>
        <v>0</v>
      </c>
      <c r="AJ14" s="5">
        <f t="shared" ref="AJ14:BC14" si="5">AJ16+AJ24</f>
        <v>0</v>
      </c>
      <c r="AK14" s="5">
        <f t="shared" si="5"/>
        <v>0</v>
      </c>
      <c r="AL14" s="5">
        <f t="shared" si="5"/>
        <v>0</v>
      </c>
      <c r="AM14" s="5">
        <f t="shared" si="5"/>
        <v>0</v>
      </c>
      <c r="AN14" s="5">
        <f t="shared" si="5"/>
        <v>0</v>
      </c>
      <c r="AO14" s="5">
        <f t="shared" si="5"/>
        <v>0</v>
      </c>
      <c r="AP14" s="5">
        <f t="shared" si="5"/>
        <v>0</v>
      </c>
      <c r="AQ14" s="5">
        <f t="shared" si="5"/>
        <v>0</v>
      </c>
      <c r="AR14" s="5">
        <f t="shared" si="5"/>
        <v>0</v>
      </c>
      <c r="AS14" s="5">
        <f t="shared" si="5"/>
        <v>0</v>
      </c>
      <c r="AT14" s="5">
        <f t="shared" si="5"/>
        <v>0</v>
      </c>
      <c r="AU14" s="5">
        <f t="shared" si="5"/>
        <v>0</v>
      </c>
      <c r="AV14" s="5">
        <f t="shared" si="5"/>
        <v>0</v>
      </c>
      <c r="AW14" s="5">
        <f t="shared" si="5"/>
        <v>0</v>
      </c>
      <c r="AX14" s="5">
        <f t="shared" si="5"/>
        <v>0</v>
      </c>
      <c r="AY14" s="5">
        <f t="shared" si="5"/>
        <v>0</v>
      </c>
      <c r="AZ14" s="5">
        <f t="shared" si="5"/>
        <v>0</v>
      </c>
      <c r="BA14" s="5">
        <f t="shared" si="5"/>
        <v>0</v>
      </c>
      <c r="BB14" s="5">
        <f t="shared" si="5"/>
        <v>0</v>
      </c>
      <c r="BC14" s="5">
        <f t="shared" si="5"/>
        <v>0</v>
      </c>
      <c r="BD14" s="2">
        <f t="shared" si="1"/>
        <v>0</v>
      </c>
    </row>
    <row r="15" spans="1:56" ht="20.100000000000001" customHeight="1">
      <c r="A15" s="153" t="s">
        <v>31</v>
      </c>
      <c r="B15" s="94" t="s">
        <v>32</v>
      </c>
      <c r="C15" s="31" t="s">
        <v>14</v>
      </c>
      <c r="D15" s="2">
        <f>D17+D19+D21</f>
        <v>4</v>
      </c>
      <c r="E15" s="2">
        <f t="shared" ref="E15:T15" si="6">E17+E19+E21</f>
        <v>4</v>
      </c>
      <c r="F15" s="2">
        <f t="shared" si="6"/>
        <v>4</v>
      </c>
      <c r="G15" s="2">
        <f t="shared" si="6"/>
        <v>4</v>
      </c>
      <c r="H15" s="2">
        <f t="shared" si="6"/>
        <v>6</v>
      </c>
      <c r="I15" s="2">
        <f t="shared" si="6"/>
        <v>6</v>
      </c>
      <c r="J15" s="2">
        <f t="shared" si="6"/>
        <v>6</v>
      </c>
      <c r="K15" s="2">
        <f t="shared" si="6"/>
        <v>6</v>
      </c>
      <c r="L15" s="2">
        <f t="shared" si="6"/>
        <v>0</v>
      </c>
      <c r="M15" s="2">
        <f t="shared" si="6"/>
        <v>10</v>
      </c>
      <c r="N15" s="2">
        <f t="shared" si="6"/>
        <v>10</v>
      </c>
      <c r="O15" s="2">
        <f t="shared" si="6"/>
        <v>12</v>
      </c>
      <c r="P15" s="2">
        <f t="shared" si="6"/>
        <v>0</v>
      </c>
      <c r="Q15" s="2">
        <f t="shared" si="6"/>
        <v>0</v>
      </c>
      <c r="R15" s="2">
        <f t="shared" si="6"/>
        <v>0</v>
      </c>
      <c r="S15" s="2">
        <f t="shared" si="6"/>
        <v>0</v>
      </c>
      <c r="T15" s="2">
        <f t="shared" si="6"/>
        <v>0</v>
      </c>
      <c r="U15" s="2">
        <f>U17+U21</f>
        <v>0</v>
      </c>
      <c r="V15" s="2">
        <f>V17+V21</f>
        <v>0</v>
      </c>
      <c r="W15" s="2">
        <f>W17+W19+W21</f>
        <v>16</v>
      </c>
      <c r="X15" s="2">
        <f t="shared" ref="X15:BC15" si="7">X17+X19+X21</f>
        <v>14</v>
      </c>
      <c r="Y15" s="2">
        <f t="shared" si="7"/>
        <v>14</v>
      </c>
      <c r="Z15" s="2">
        <f t="shared" si="7"/>
        <v>14</v>
      </c>
      <c r="AA15" s="2">
        <f t="shared" si="7"/>
        <v>14</v>
      </c>
      <c r="AB15" s="2">
        <f t="shared" si="7"/>
        <v>16</v>
      </c>
      <c r="AC15" s="2">
        <f t="shared" si="7"/>
        <v>16</v>
      </c>
      <c r="AD15" s="2">
        <f t="shared" si="7"/>
        <v>16</v>
      </c>
      <c r="AE15" s="2">
        <f t="shared" si="7"/>
        <v>16</v>
      </c>
      <c r="AF15" s="2">
        <f t="shared" si="7"/>
        <v>4</v>
      </c>
      <c r="AG15" s="2">
        <f t="shared" si="7"/>
        <v>0</v>
      </c>
      <c r="AH15" s="2">
        <f t="shared" si="7"/>
        <v>0</v>
      </c>
      <c r="AI15" s="2">
        <f t="shared" si="7"/>
        <v>0</v>
      </c>
      <c r="AJ15" s="2">
        <f t="shared" si="7"/>
        <v>0</v>
      </c>
      <c r="AK15" s="2">
        <f t="shared" si="7"/>
        <v>0</v>
      </c>
      <c r="AL15" s="2">
        <f t="shared" si="7"/>
        <v>0</v>
      </c>
      <c r="AM15" s="2">
        <f t="shared" si="7"/>
        <v>0</v>
      </c>
      <c r="AN15" s="2">
        <f t="shared" si="7"/>
        <v>0</v>
      </c>
      <c r="AO15" s="2">
        <f t="shared" si="7"/>
        <v>0</v>
      </c>
      <c r="AP15" s="2">
        <f t="shared" si="7"/>
        <v>0</v>
      </c>
      <c r="AQ15" s="2">
        <f t="shared" si="7"/>
        <v>0</v>
      </c>
      <c r="AR15" s="2">
        <f t="shared" si="7"/>
        <v>0</v>
      </c>
      <c r="AS15" s="2">
        <f t="shared" si="7"/>
        <v>0</v>
      </c>
      <c r="AT15" s="2">
        <f t="shared" si="7"/>
        <v>0</v>
      </c>
      <c r="AU15" s="2">
        <f t="shared" si="7"/>
        <v>0</v>
      </c>
      <c r="AV15" s="2">
        <f t="shared" si="7"/>
        <v>0</v>
      </c>
      <c r="AW15" s="2">
        <f t="shared" si="7"/>
        <v>0</v>
      </c>
      <c r="AX15" s="2">
        <f t="shared" si="7"/>
        <v>0</v>
      </c>
      <c r="AY15" s="2">
        <f t="shared" si="7"/>
        <v>0</v>
      </c>
      <c r="AZ15" s="2">
        <f t="shared" si="7"/>
        <v>0</v>
      </c>
      <c r="BA15" s="2">
        <f t="shared" si="7"/>
        <v>0</v>
      </c>
      <c r="BB15" s="2">
        <f t="shared" si="7"/>
        <v>0</v>
      </c>
      <c r="BC15" s="2">
        <f t="shared" si="7"/>
        <v>0</v>
      </c>
      <c r="BD15" s="2">
        <f>BD19+BD21</f>
        <v>140</v>
      </c>
    </row>
    <row r="16" spans="1:56" ht="20.100000000000001" customHeight="1">
      <c r="A16" s="153"/>
      <c r="B16" s="94"/>
      <c r="C16" s="31" t="s">
        <v>4</v>
      </c>
      <c r="D16" s="2">
        <f>D18+D20+D22</f>
        <v>0</v>
      </c>
      <c r="E16" s="2">
        <f t="shared" ref="E16:T16" si="8">E18+E20+E22</f>
        <v>0</v>
      </c>
      <c r="F16" s="2">
        <f t="shared" si="8"/>
        <v>0</v>
      </c>
      <c r="G16" s="2">
        <f t="shared" si="8"/>
        <v>0</v>
      </c>
      <c r="H16" s="2">
        <f t="shared" si="8"/>
        <v>0</v>
      </c>
      <c r="I16" s="2">
        <f t="shared" si="8"/>
        <v>0</v>
      </c>
      <c r="J16" s="2">
        <f t="shared" si="8"/>
        <v>0</v>
      </c>
      <c r="K16" s="2">
        <f t="shared" si="8"/>
        <v>0</v>
      </c>
      <c r="L16" s="2">
        <f t="shared" si="8"/>
        <v>0</v>
      </c>
      <c r="M16" s="2">
        <f t="shared" si="8"/>
        <v>0</v>
      </c>
      <c r="N16" s="2">
        <f t="shared" si="8"/>
        <v>0</v>
      </c>
      <c r="O16" s="2">
        <f t="shared" si="8"/>
        <v>0</v>
      </c>
      <c r="P16" s="2">
        <f t="shared" si="8"/>
        <v>0</v>
      </c>
      <c r="Q16" s="2">
        <f t="shared" si="8"/>
        <v>0</v>
      </c>
      <c r="R16" s="2">
        <f t="shared" si="8"/>
        <v>0</v>
      </c>
      <c r="S16" s="2">
        <f t="shared" si="8"/>
        <v>0</v>
      </c>
      <c r="T16" s="2">
        <f t="shared" si="8"/>
        <v>0</v>
      </c>
      <c r="U16" s="2">
        <f>U18+U22</f>
        <v>0</v>
      </c>
      <c r="V16" s="2">
        <f>V18+V22</f>
        <v>0</v>
      </c>
      <c r="W16" s="2">
        <f>W18+W20+W22</f>
        <v>0</v>
      </c>
      <c r="X16" s="2">
        <f t="shared" ref="X16:BC16" si="9">X18+X20+X22</f>
        <v>0</v>
      </c>
      <c r="Y16" s="2">
        <f t="shared" si="9"/>
        <v>0</v>
      </c>
      <c r="Z16" s="2">
        <f t="shared" si="9"/>
        <v>0</v>
      </c>
      <c r="AA16" s="2">
        <f t="shared" si="9"/>
        <v>0</v>
      </c>
      <c r="AB16" s="2">
        <f t="shared" si="9"/>
        <v>0</v>
      </c>
      <c r="AC16" s="2">
        <f t="shared" si="9"/>
        <v>0</v>
      </c>
      <c r="AD16" s="2">
        <f t="shared" si="9"/>
        <v>0</v>
      </c>
      <c r="AE16" s="2">
        <f t="shared" si="9"/>
        <v>0</v>
      </c>
      <c r="AF16" s="2">
        <f t="shared" si="9"/>
        <v>0</v>
      </c>
      <c r="AG16" s="2">
        <f t="shared" si="9"/>
        <v>0</v>
      </c>
      <c r="AH16" s="2">
        <f t="shared" si="9"/>
        <v>0</v>
      </c>
      <c r="AI16" s="2">
        <f t="shared" si="9"/>
        <v>0</v>
      </c>
      <c r="AJ16" s="2">
        <f t="shared" si="9"/>
        <v>0</v>
      </c>
      <c r="AK16" s="2">
        <f t="shared" si="9"/>
        <v>0</v>
      </c>
      <c r="AL16" s="2">
        <f t="shared" si="9"/>
        <v>0</v>
      </c>
      <c r="AM16" s="2">
        <f t="shared" si="9"/>
        <v>0</v>
      </c>
      <c r="AN16" s="2">
        <f t="shared" si="9"/>
        <v>0</v>
      </c>
      <c r="AO16" s="2">
        <f t="shared" si="9"/>
        <v>0</v>
      </c>
      <c r="AP16" s="2">
        <f t="shared" si="9"/>
        <v>0</v>
      </c>
      <c r="AQ16" s="2">
        <f t="shared" si="9"/>
        <v>0</v>
      </c>
      <c r="AR16" s="2">
        <f t="shared" si="9"/>
        <v>0</v>
      </c>
      <c r="AS16" s="2">
        <f t="shared" si="9"/>
        <v>0</v>
      </c>
      <c r="AT16" s="2">
        <f t="shared" si="9"/>
        <v>0</v>
      </c>
      <c r="AU16" s="2">
        <f t="shared" si="9"/>
        <v>0</v>
      </c>
      <c r="AV16" s="2">
        <f t="shared" si="9"/>
        <v>0</v>
      </c>
      <c r="AW16" s="2">
        <f t="shared" si="9"/>
        <v>0</v>
      </c>
      <c r="AX16" s="2">
        <f t="shared" si="9"/>
        <v>0</v>
      </c>
      <c r="AY16" s="2">
        <f t="shared" si="9"/>
        <v>0</v>
      </c>
      <c r="AZ16" s="2">
        <f t="shared" si="9"/>
        <v>0</v>
      </c>
      <c r="BA16" s="2">
        <f t="shared" si="9"/>
        <v>0</v>
      </c>
      <c r="BB16" s="2">
        <f t="shared" si="9"/>
        <v>0</v>
      </c>
      <c r="BC16" s="2">
        <f t="shared" si="9"/>
        <v>0</v>
      </c>
      <c r="BD16" s="2">
        <f>BD20+BD22</f>
        <v>0</v>
      </c>
    </row>
    <row r="17" spans="1:56" ht="20.100000000000001" customHeight="1">
      <c r="A17" s="123" t="s">
        <v>42</v>
      </c>
      <c r="B17" s="159" t="s">
        <v>161</v>
      </c>
      <c r="C17" s="34" t="s">
        <v>14</v>
      </c>
      <c r="D17" s="11">
        <v>4</v>
      </c>
      <c r="E17" s="11">
        <v>4</v>
      </c>
      <c r="F17" s="11">
        <v>4</v>
      </c>
      <c r="G17" s="11">
        <v>4</v>
      </c>
      <c r="H17" s="11">
        <v>6</v>
      </c>
      <c r="I17" s="11">
        <v>6</v>
      </c>
      <c r="J17" s="11">
        <v>6</v>
      </c>
      <c r="K17" s="11">
        <v>6</v>
      </c>
      <c r="L17" s="11"/>
      <c r="M17" s="11">
        <v>10</v>
      </c>
      <c r="N17" s="11">
        <v>10</v>
      </c>
      <c r="O17" s="11">
        <v>12</v>
      </c>
      <c r="P17" s="11"/>
      <c r="Q17" s="11"/>
      <c r="R17" s="11"/>
      <c r="S17" s="11"/>
      <c r="T17" s="8"/>
      <c r="U17" s="39">
        <v>0</v>
      </c>
      <c r="V17" s="48">
        <v>0</v>
      </c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71">
        <v>0</v>
      </c>
      <c r="AV17" s="71">
        <v>0</v>
      </c>
      <c r="AW17" s="71">
        <v>0</v>
      </c>
      <c r="AX17" s="71">
        <v>0</v>
      </c>
      <c r="AY17" s="71">
        <v>0</v>
      </c>
      <c r="AZ17" s="71">
        <v>0</v>
      </c>
      <c r="BA17" s="71">
        <v>0</v>
      </c>
      <c r="BB17" s="71">
        <v>0</v>
      </c>
      <c r="BC17" s="71">
        <v>0</v>
      </c>
      <c r="BD17" s="2">
        <f>SUM(D17:AT17)</f>
        <v>72</v>
      </c>
    </row>
    <row r="18" spans="1:56" ht="20.100000000000001" customHeight="1">
      <c r="A18" s="123"/>
      <c r="B18" s="160"/>
      <c r="C18" s="34" t="s">
        <v>4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39">
        <v>0</v>
      </c>
      <c r="V18" s="48">
        <v>0</v>
      </c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71">
        <v>0</v>
      </c>
      <c r="AV18" s="71">
        <v>0</v>
      </c>
      <c r="AW18" s="71">
        <v>0</v>
      </c>
      <c r="AX18" s="71">
        <v>0</v>
      </c>
      <c r="AY18" s="71">
        <v>0</v>
      </c>
      <c r="AZ18" s="71">
        <v>0</v>
      </c>
      <c r="BA18" s="71">
        <v>0</v>
      </c>
      <c r="BB18" s="71">
        <v>0</v>
      </c>
      <c r="BC18" s="71">
        <v>0</v>
      </c>
      <c r="BD18" s="2">
        <f>SUM(D18:AT18)</f>
        <v>0</v>
      </c>
    </row>
    <row r="19" spans="1:56" ht="20.100000000000001" customHeight="1">
      <c r="A19" s="123" t="s">
        <v>43</v>
      </c>
      <c r="B19" s="154" t="s">
        <v>124</v>
      </c>
      <c r="C19" s="34" t="s">
        <v>14</v>
      </c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39">
        <v>0</v>
      </c>
      <c r="V19" s="71">
        <v>0</v>
      </c>
      <c r="W19" s="71">
        <v>4</v>
      </c>
      <c r="X19" s="71">
        <v>4</v>
      </c>
      <c r="Y19" s="71">
        <v>4</v>
      </c>
      <c r="Z19" s="71">
        <v>4</v>
      </c>
      <c r="AA19" s="71">
        <v>4</v>
      </c>
      <c r="AB19" s="71">
        <v>4</v>
      </c>
      <c r="AC19" s="71">
        <v>4</v>
      </c>
      <c r="AD19" s="71">
        <v>4</v>
      </c>
      <c r="AE19" s="71">
        <v>4</v>
      </c>
      <c r="AF19" s="71">
        <v>4</v>
      </c>
      <c r="AG19" s="71"/>
      <c r="AH19" s="71"/>
      <c r="AI19" s="48"/>
      <c r="AJ19" s="48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>
        <v>0</v>
      </c>
      <c r="AV19" s="48">
        <v>0</v>
      </c>
      <c r="AW19" s="48">
        <v>0</v>
      </c>
      <c r="AX19" s="48">
        <v>0</v>
      </c>
      <c r="AY19" s="48">
        <v>0</v>
      </c>
      <c r="AZ19" s="48">
        <v>0</v>
      </c>
      <c r="BA19" s="48">
        <v>0</v>
      </c>
      <c r="BB19" s="48">
        <v>0</v>
      </c>
      <c r="BC19" s="48">
        <v>0</v>
      </c>
      <c r="BD19" s="2">
        <f t="shared" si="1"/>
        <v>40</v>
      </c>
    </row>
    <row r="20" spans="1:56" ht="19.5" customHeight="1">
      <c r="A20" s="123"/>
      <c r="B20" s="154"/>
      <c r="C20" s="34" t="s">
        <v>4</v>
      </c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39">
        <v>0</v>
      </c>
      <c r="V20" s="71">
        <v>0</v>
      </c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  <c r="AO20" s="48"/>
      <c r="AP20" s="48"/>
      <c r="AQ20" s="48"/>
      <c r="AR20" s="48"/>
      <c r="AS20" s="48"/>
      <c r="AT20" s="48"/>
      <c r="AU20" s="48">
        <v>0</v>
      </c>
      <c r="AV20" s="48">
        <v>0</v>
      </c>
      <c r="AW20" s="48">
        <v>0</v>
      </c>
      <c r="AX20" s="48">
        <v>0</v>
      </c>
      <c r="AY20" s="48">
        <v>0</v>
      </c>
      <c r="AZ20" s="48">
        <v>0</v>
      </c>
      <c r="BA20" s="48">
        <v>0</v>
      </c>
      <c r="BB20" s="48">
        <v>0</v>
      </c>
      <c r="BC20" s="48">
        <v>0</v>
      </c>
      <c r="BD20" s="2">
        <f t="shared" si="1"/>
        <v>0</v>
      </c>
    </row>
    <row r="21" spans="1:56" ht="19.5" customHeight="1">
      <c r="A21" s="123" t="s">
        <v>160</v>
      </c>
      <c r="B21" s="96" t="s">
        <v>125</v>
      </c>
      <c r="C21" s="34" t="s">
        <v>14</v>
      </c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39">
        <v>0</v>
      </c>
      <c r="V21" s="48">
        <v>0</v>
      </c>
      <c r="W21" s="48">
        <v>12</v>
      </c>
      <c r="X21" s="62">
        <v>10</v>
      </c>
      <c r="Y21" s="62">
        <v>10</v>
      </c>
      <c r="Z21" s="62">
        <v>10</v>
      </c>
      <c r="AA21" s="62">
        <v>10</v>
      </c>
      <c r="AB21" s="62">
        <v>12</v>
      </c>
      <c r="AC21" s="62">
        <v>12</v>
      </c>
      <c r="AD21" s="62">
        <v>12</v>
      </c>
      <c r="AE21" s="48">
        <v>12</v>
      </c>
      <c r="AF21" s="48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>
        <v>0</v>
      </c>
      <c r="AV21" s="48">
        <v>0</v>
      </c>
      <c r="AW21" s="48">
        <v>0</v>
      </c>
      <c r="AX21" s="48">
        <v>0</v>
      </c>
      <c r="AY21" s="48">
        <v>0</v>
      </c>
      <c r="AZ21" s="48">
        <v>0</v>
      </c>
      <c r="BA21" s="48">
        <v>0</v>
      </c>
      <c r="BB21" s="48">
        <v>0</v>
      </c>
      <c r="BC21" s="48">
        <v>0</v>
      </c>
      <c r="BD21" s="2">
        <f>SUM(D21:BC21)</f>
        <v>100</v>
      </c>
    </row>
    <row r="22" spans="1:56" ht="19.5" customHeight="1">
      <c r="A22" s="123"/>
      <c r="B22" s="96"/>
      <c r="C22" s="34" t="s">
        <v>4</v>
      </c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>
        <v>0</v>
      </c>
      <c r="V22" s="48">
        <v>0</v>
      </c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>
        <v>0</v>
      </c>
      <c r="AV22" s="48">
        <v>0</v>
      </c>
      <c r="AW22" s="48">
        <v>0</v>
      </c>
      <c r="AX22" s="48">
        <v>0</v>
      </c>
      <c r="AY22" s="48">
        <v>0</v>
      </c>
      <c r="AZ22" s="48">
        <v>0</v>
      </c>
      <c r="BA22" s="48">
        <v>0</v>
      </c>
      <c r="BB22" s="48">
        <v>0</v>
      </c>
      <c r="BC22" s="48">
        <v>0</v>
      </c>
      <c r="BD22" s="2">
        <f t="shared" si="1"/>
        <v>0</v>
      </c>
    </row>
    <row r="23" spans="1:56" ht="19.5" customHeight="1">
      <c r="A23" s="148" t="s">
        <v>8</v>
      </c>
      <c r="B23" s="92" t="s">
        <v>9</v>
      </c>
      <c r="C23" s="33" t="s">
        <v>14</v>
      </c>
      <c r="D23" s="5">
        <f t="shared" ref="D23:AI23" si="10">D25++D33+D42+D43</f>
        <v>28</v>
      </c>
      <c r="E23" s="5">
        <f t="shared" si="10"/>
        <v>28</v>
      </c>
      <c r="F23" s="5">
        <f t="shared" si="10"/>
        <v>28</v>
      </c>
      <c r="G23" s="5">
        <f t="shared" si="10"/>
        <v>28</v>
      </c>
      <c r="H23" s="5">
        <f t="shared" si="10"/>
        <v>26</v>
      </c>
      <c r="I23" s="5">
        <f t="shared" si="10"/>
        <v>26</v>
      </c>
      <c r="J23" s="5">
        <f t="shared" si="10"/>
        <v>26</v>
      </c>
      <c r="K23" s="5">
        <f t="shared" si="10"/>
        <v>26</v>
      </c>
      <c r="L23" s="5">
        <f t="shared" si="10"/>
        <v>36</v>
      </c>
      <c r="M23" s="5">
        <f t="shared" si="10"/>
        <v>22</v>
      </c>
      <c r="N23" s="5">
        <f t="shared" si="10"/>
        <v>22</v>
      </c>
      <c r="O23" s="5">
        <f t="shared" si="10"/>
        <v>20</v>
      </c>
      <c r="P23" s="5">
        <f t="shared" si="10"/>
        <v>36</v>
      </c>
      <c r="Q23" s="5">
        <f t="shared" si="10"/>
        <v>36</v>
      </c>
      <c r="R23" s="5">
        <f t="shared" si="10"/>
        <v>36</v>
      </c>
      <c r="S23" s="5">
        <f t="shared" si="10"/>
        <v>36</v>
      </c>
      <c r="T23" s="5">
        <f t="shared" si="10"/>
        <v>36</v>
      </c>
      <c r="U23" s="5">
        <f t="shared" si="10"/>
        <v>0</v>
      </c>
      <c r="V23" s="5">
        <f t="shared" si="10"/>
        <v>0</v>
      </c>
      <c r="W23" s="5">
        <f t="shared" si="10"/>
        <v>16</v>
      </c>
      <c r="X23" s="5">
        <f t="shared" si="10"/>
        <v>12</v>
      </c>
      <c r="Y23" s="5">
        <f t="shared" si="10"/>
        <v>18</v>
      </c>
      <c r="Z23" s="5">
        <f t="shared" si="10"/>
        <v>18</v>
      </c>
      <c r="AA23" s="5">
        <f t="shared" si="10"/>
        <v>18</v>
      </c>
      <c r="AB23" s="5">
        <f t="shared" si="10"/>
        <v>16</v>
      </c>
      <c r="AC23" s="5">
        <f t="shared" si="10"/>
        <v>16</v>
      </c>
      <c r="AD23" s="5">
        <f t="shared" si="10"/>
        <v>16</v>
      </c>
      <c r="AE23" s="5">
        <f t="shared" si="10"/>
        <v>16</v>
      </c>
      <c r="AF23" s="5">
        <f t="shared" si="10"/>
        <v>14</v>
      </c>
      <c r="AG23" s="5">
        <f t="shared" si="10"/>
        <v>36</v>
      </c>
      <c r="AH23" s="5">
        <f t="shared" si="10"/>
        <v>36</v>
      </c>
      <c r="AI23" s="5">
        <f t="shared" si="10"/>
        <v>36</v>
      </c>
      <c r="AJ23" s="5">
        <f t="shared" ref="AJ23:BC23" si="11">AJ25++AJ33+AJ42+AJ43</f>
        <v>24</v>
      </c>
      <c r="AK23" s="5">
        <f t="shared" si="11"/>
        <v>36</v>
      </c>
      <c r="AL23" s="5">
        <f t="shared" si="11"/>
        <v>36</v>
      </c>
      <c r="AM23" s="5">
        <f t="shared" si="11"/>
        <v>36</v>
      </c>
      <c r="AN23" s="5">
        <f t="shared" si="11"/>
        <v>36</v>
      </c>
      <c r="AO23" s="5">
        <f t="shared" si="11"/>
        <v>36</v>
      </c>
      <c r="AP23" s="5">
        <f t="shared" si="11"/>
        <v>36</v>
      </c>
      <c r="AQ23" s="5">
        <f t="shared" si="11"/>
        <v>36</v>
      </c>
      <c r="AR23" s="5">
        <f t="shared" si="11"/>
        <v>36</v>
      </c>
      <c r="AS23" s="5">
        <f t="shared" si="11"/>
        <v>36</v>
      </c>
      <c r="AT23" s="5">
        <f t="shared" si="11"/>
        <v>36</v>
      </c>
      <c r="AU23" s="5">
        <f t="shared" si="11"/>
        <v>0</v>
      </c>
      <c r="AV23" s="5">
        <f t="shared" si="11"/>
        <v>0</v>
      </c>
      <c r="AW23" s="5">
        <f t="shared" si="11"/>
        <v>0</v>
      </c>
      <c r="AX23" s="5">
        <f t="shared" si="11"/>
        <v>0</v>
      </c>
      <c r="AY23" s="5">
        <f t="shared" si="11"/>
        <v>0</v>
      </c>
      <c r="AZ23" s="5">
        <f t="shared" si="11"/>
        <v>0</v>
      </c>
      <c r="BA23" s="5">
        <f t="shared" si="11"/>
        <v>0</v>
      </c>
      <c r="BB23" s="5">
        <f t="shared" si="11"/>
        <v>0</v>
      </c>
      <c r="BC23" s="5">
        <f t="shared" si="11"/>
        <v>0</v>
      </c>
      <c r="BD23" s="2">
        <f t="shared" si="1"/>
        <v>1148</v>
      </c>
    </row>
    <row r="24" spans="1:56" ht="20.100000000000001" customHeight="1">
      <c r="A24" s="148"/>
      <c r="B24" s="92"/>
      <c r="C24" s="33" t="s">
        <v>4</v>
      </c>
      <c r="D24" s="5">
        <f t="shared" ref="D24:BC24" si="12">D26+D34</f>
        <v>0</v>
      </c>
      <c r="E24" s="5">
        <f t="shared" si="12"/>
        <v>0</v>
      </c>
      <c r="F24" s="5">
        <f t="shared" si="12"/>
        <v>0</v>
      </c>
      <c r="G24" s="5">
        <f t="shared" si="12"/>
        <v>0</v>
      </c>
      <c r="H24" s="5">
        <f t="shared" si="12"/>
        <v>0</v>
      </c>
      <c r="I24" s="5">
        <f t="shared" si="12"/>
        <v>0</v>
      </c>
      <c r="J24" s="5">
        <f t="shared" si="12"/>
        <v>0</v>
      </c>
      <c r="K24" s="5">
        <f t="shared" si="12"/>
        <v>0</v>
      </c>
      <c r="L24" s="5">
        <f t="shared" si="12"/>
        <v>0</v>
      </c>
      <c r="M24" s="5">
        <f t="shared" si="12"/>
        <v>0</v>
      </c>
      <c r="N24" s="5">
        <f t="shared" si="12"/>
        <v>0</v>
      </c>
      <c r="O24" s="5">
        <f t="shared" si="12"/>
        <v>0</v>
      </c>
      <c r="P24" s="5">
        <f t="shared" si="12"/>
        <v>0</v>
      </c>
      <c r="Q24" s="5">
        <f t="shared" si="12"/>
        <v>0</v>
      </c>
      <c r="R24" s="5">
        <f t="shared" si="12"/>
        <v>0</v>
      </c>
      <c r="S24" s="5">
        <f t="shared" si="12"/>
        <v>0</v>
      </c>
      <c r="T24" s="5">
        <f t="shared" si="12"/>
        <v>0</v>
      </c>
      <c r="U24" s="5">
        <f t="shared" si="12"/>
        <v>0</v>
      </c>
      <c r="V24" s="5">
        <f t="shared" si="12"/>
        <v>0</v>
      </c>
      <c r="W24" s="5">
        <f t="shared" si="12"/>
        <v>0</v>
      </c>
      <c r="X24" s="5">
        <f t="shared" si="12"/>
        <v>0</v>
      </c>
      <c r="Y24" s="5">
        <f t="shared" si="12"/>
        <v>0</v>
      </c>
      <c r="Z24" s="5">
        <f t="shared" si="12"/>
        <v>0</v>
      </c>
      <c r="AA24" s="5">
        <f t="shared" si="12"/>
        <v>0</v>
      </c>
      <c r="AB24" s="5">
        <f t="shared" si="12"/>
        <v>0</v>
      </c>
      <c r="AC24" s="5">
        <f t="shared" si="12"/>
        <v>0</v>
      </c>
      <c r="AD24" s="5">
        <f t="shared" si="12"/>
        <v>0</v>
      </c>
      <c r="AE24" s="5">
        <f t="shared" si="12"/>
        <v>0</v>
      </c>
      <c r="AF24" s="5">
        <f t="shared" si="12"/>
        <v>0</v>
      </c>
      <c r="AG24" s="5">
        <f t="shared" si="12"/>
        <v>0</v>
      </c>
      <c r="AH24" s="5">
        <f t="shared" si="12"/>
        <v>0</v>
      </c>
      <c r="AI24" s="5">
        <f t="shared" si="12"/>
        <v>0</v>
      </c>
      <c r="AJ24" s="5">
        <f t="shared" si="12"/>
        <v>0</v>
      </c>
      <c r="AK24" s="5">
        <f t="shared" si="12"/>
        <v>0</v>
      </c>
      <c r="AL24" s="5">
        <f t="shared" si="12"/>
        <v>0</v>
      </c>
      <c r="AM24" s="5">
        <f t="shared" si="12"/>
        <v>0</v>
      </c>
      <c r="AN24" s="5">
        <f t="shared" si="12"/>
        <v>0</v>
      </c>
      <c r="AO24" s="5">
        <f t="shared" si="12"/>
        <v>0</v>
      </c>
      <c r="AP24" s="5">
        <f t="shared" si="12"/>
        <v>0</v>
      </c>
      <c r="AQ24" s="5">
        <f t="shared" si="12"/>
        <v>0</v>
      </c>
      <c r="AR24" s="5">
        <f t="shared" si="12"/>
        <v>0</v>
      </c>
      <c r="AS24" s="5">
        <f t="shared" si="12"/>
        <v>0</v>
      </c>
      <c r="AT24" s="5">
        <f t="shared" si="12"/>
        <v>0</v>
      </c>
      <c r="AU24" s="5">
        <f t="shared" si="12"/>
        <v>0</v>
      </c>
      <c r="AV24" s="5">
        <f t="shared" si="12"/>
        <v>0</v>
      </c>
      <c r="AW24" s="5">
        <f t="shared" si="12"/>
        <v>0</v>
      </c>
      <c r="AX24" s="5">
        <f t="shared" si="12"/>
        <v>0</v>
      </c>
      <c r="AY24" s="5">
        <f t="shared" si="12"/>
        <v>0</v>
      </c>
      <c r="AZ24" s="5">
        <f t="shared" si="12"/>
        <v>0</v>
      </c>
      <c r="BA24" s="5">
        <f t="shared" si="12"/>
        <v>0</v>
      </c>
      <c r="BB24" s="5">
        <f t="shared" si="12"/>
        <v>0</v>
      </c>
      <c r="BC24" s="5">
        <f t="shared" si="12"/>
        <v>0</v>
      </c>
      <c r="BD24" s="2">
        <f t="shared" si="1"/>
        <v>0</v>
      </c>
    </row>
    <row r="25" spans="1:56" ht="20.100000000000001" customHeight="1">
      <c r="A25" s="149" t="s">
        <v>44</v>
      </c>
      <c r="B25" s="150" t="s">
        <v>68</v>
      </c>
      <c r="C25" s="35" t="s">
        <v>14</v>
      </c>
      <c r="D25" s="6">
        <f>D27+D29+D31+D32</f>
        <v>20</v>
      </c>
      <c r="E25" s="6">
        <f t="shared" ref="E25:BD25" si="13">E27+E29+E31+E32</f>
        <v>20</v>
      </c>
      <c r="F25" s="6">
        <f t="shared" si="13"/>
        <v>20</v>
      </c>
      <c r="G25" s="6">
        <f t="shared" si="13"/>
        <v>20</v>
      </c>
      <c r="H25" s="6">
        <f t="shared" si="13"/>
        <v>18</v>
      </c>
      <c r="I25" s="6">
        <f t="shared" si="13"/>
        <v>16</v>
      </c>
      <c r="J25" s="6">
        <f t="shared" si="13"/>
        <v>16</v>
      </c>
      <c r="K25" s="6">
        <f t="shared" si="13"/>
        <v>16</v>
      </c>
      <c r="L25" s="6">
        <f t="shared" si="13"/>
        <v>36</v>
      </c>
      <c r="M25" s="6">
        <f t="shared" si="13"/>
        <v>20</v>
      </c>
      <c r="N25" s="6">
        <f t="shared" si="13"/>
        <v>20</v>
      </c>
      <c r="O25" s="6">
        <f t="shared" si="13"/>
        <v>18</v>
      </c>
      <c r="P25" s="6">
        <f t="shared" si="13"/>
        <v>36</v>
      </c>
      <c r="Q25" s="6">
        <f t="shared" si="13"/>
        <v>36</v>
      </c>
      <c r="R25" s="6">
        <f t="shared" si="13"/>
        <v>36</v>
      </c>
      <c r="S25" s="6">
        <f t="shared" si="13"/>
        <v>36</v>
      </c>
      <c r="T25" s="6">
        <f t="shared" si="13"/>
        <v>36</v>
      </c>
      <c r="U25" s="6">
        <f t="shared" si="13"/>
        <v>0</v>
      </c>
      <c r="V25" s="6">
        <f t="shared" si="13"/>
        <v>0</v>
      </c>
      <c r="W25" s="6">
        <f t="shared" si="13"/>
        <v>0</v>
      </c>
      <c r="X25" s="6">
        <f t="shared" si="13"/>
        <v>0</v>
      </c>
      <c r="Y25" s="6">
        <f t="shared" si="13"/>
        <v>0</v>
      </c>
      <c r="Z25" s="6">
        <f t="shared" si="13"/>
        <v>0</v>
      </c>
      <c r="AA25" s="6">
        <f t="shared" si="13"/>
        <v>0</v>
      </c>
      <c r="AB25" s="6">
        <f t="shared" si="13"/>
        <v>0</v>
      </c>
      <c r="AC25" s="6">
        <f t="shared" si="13"/>
        <v>0</v>
      </c>
      <c r="AD25" s="6">
        <f t="shared" si="13"/>
        <v>0</v>
      </c>
      <c r="AE25" s="6">
        <f t="shared" si="13"/>
        <v>0</v>
      </c>
      <c r="AF25" s="6">
        <f t="shared" si="13"/>
        <v>0</v>
      </c>
      <c r="AG25" s="6">
        <f t="shared" si="13"/>
        <v>0</v>
      </c>
      <c r="AH25" s="6">
        <f t="shared" si="13"/>
        <v>0</v>
      </c>
      <c r="AI25" s="6">
        <f t="shared" si="13"/>
        <v>0</v>
      </c>
      <c r="AJ25" s="6">
        <f t="shared" si="13"/>
        <v>0</v>
      </c>
      <c r="AK25" s="6">
        <f t="shared" si="13"/>
        <v>0</v>
      </c>
      <c r="AL25" s="6">
        <f t="shared" si="13"/>
        <v>0</v>
      </c>
      <c r="AM25" s="6">
        <f t="shared" si="13"/>
        <v>0</v>
      </c>
      <c r="AN25" s="6">
        <f t="shared" si="13"/>
        <v>0</v>
      </c>
      <c r="AO25" s="6">
        <f t="shared" si="13"/>
        <v>0</v>
      </c>
      <c r="AP25" s="6">
        <f t="shared" si="13"/>
        <v>0</v>
      </c>
      <c r="AQ25" s="6">
        <f t="shared" si="13"/>
        <v>0</v>
      </c>
      <c r="AR25" s="6">
        <f t="shared" si="13"/>
        <v>0</v>
      </c>
      <c r="AS25" s="6">
        <f t="shared" si="13"/>
        <v>0</v>
      </c>
      <c r="AT25" s="6">
        <f t="shared" si="13"/>
        <v>0</v>
      </c>
      <c r="AU25" s="6">
        <f t="shared" si="13"/>
        <v>0</v>
      </c>
      <c r="AV25" s="6">
        <f t="shared" si="13"/>
        <v>0</v>
      </c>
      <c r="AW25" s="6">
        <f t="shared" si="13"/>
        <v>0</v>
      </c>
      <c r="AX25" s="6">
        <f t="shared" si="13"/>
        <v>0</v>
      </c>
      <c r="AY25" s="6">
        <f t="shared" si="13"/>
        <v>0</v>
      </c>
      <c r="AZ25" s="6">
        <f t="shared" si="13"/>
        <v>0</v>
      </c>
      <c r="BA25" s="6">
        <f t="shared" si="13"/>
        <v>0</v>
      </c>
      <c r="BB25" s="6">
        <f t="shared" si="13"/>
        <v>0</v>
      </c>
      <c r="BC25" s="6">
        <f t="shared" si="13"/>
        <v>0</v>
      </c>
      <c r="BD25" s="6">
        <f t="shared" si="13"/>
        <v>420</v>
      </c>
    </row>
    <row r="26" spans="1:56" ht="33" customHeight="1">
      <c r="A26" s="149"/>
      <c r="B26" s="150"/>
      <c r="C26" s="35" t="s">
        <v>4</v>
      </c>
      <c r="D26" s="6">
        <f>D28+D30</f>
        <v>0</v>
      </c>
      <c r="E26" s="6">
        <f t="shared" ref="E26:BD26" si="14">E28+E30</f>
        <v>0</v>
      </c>
      <c r="F26" s="6">
        <f t="shared" si="14"/>
        <v>0</v>
      </c>
      <c r="G26" s="6">
        <f t="shared" si="14"/>
        <v>0</v>
      </c>
      <c r="H26" s="6">
        <f t="shared" si="14"/>
        <v>0</v>
      </c>
      <c r="I26" s="6">
        <f t="shared" si="14"/>
        <v>0</v>
      </c>
      <c r="J26" s="6">
        <f t="shared" si="14"/>
        <v>0</v>
      </c>
      <c r="K26" s="6">
        <f t="shared" si="14"/>
        <v>0</v>
      </c>
      <c r="L26" s="6">
        <f t="shared" si="14"/>
        <v>0</v>
      </c>
      <c r="M26" s="6">
        <f t="shared" si="14"/>
        <v>0</v>
      </c>
      <c r="N26" s="6">
        <f t="shared" si="14"/>
        <v>0</v>
      </c>
      <c r="O26" s="6">
        <f t="shared" si="14"/>
        <v>0</v>
      </c>
      <c r="P26" s="6">
        <f t="shared" si="14"/>
        <v>0</v>
      </c>
      <c r="Q26" s="6">
        <f t="shared" si="14"/>
        <v>0</v>
      </c>
      <c r="R26" s="6">
        <f t="shared" si="14"/>
        <v>0</v>
      </c>
      <c r="S26" s="6">
        <f t="shared" si="14"/>
        <v>0</v>
      </c>
      <c r="T26" s="6">
        <f t="shared" si="14"/>
        <v>0</v>
      </c>
      <c r="U26" s="6">
        <f t="shared" si="14"/>
        <v>0</v>
      </c>
      <c r="V26" s="6">
        <f t="shared" si="14"/>
        <v>0</v>
      </c>
      <c r="W26" s="6">
        <f t="shared" si="14"/>
        <v>0</v>
      </c>
      <c r="X26" s="6">
        <f t="shared" si="14"/>
        <v>0</v>
      </c>
      <c r="Y26" s="6">
        <f t="shared" si="14"/>
        <v>0</v>
      </c>
      <c r="Z26" s="6">
        <f t="shared" si="14"/>
        <v>0</v>
      </c>
      <c r="AA26" s="6">
        <f t="shared" si="14"/>
        <v>0</v>
      </c>
      <c r="AB26" s="6">
        <f t="shared" si="14"/>
        <v>0</v>
      </c>
      <c r="AC26" s="6">
        <f t="shared" si="14"/>
        <v>0</v>
      </c>
      <c r="AD26" s="6">
        <f t="shared" si="14"/>
        <v>0</v>
      </c>
      <c r="AE26" s="6">
        <f t="shared" si="14"/>
        <v>0</v>
      </c>
      <c r="AF26" s="6">
        <f t="shared" si="14"/>
        <v>0</v>
      </c>
      <c r="AG26" s="6">
        <f t="shared" si="14"/>
        <v>0</v>
      </c>
      <c r="AH26" s="6">
        <f t="shared" si="14"/>
        <v>0</v>
      </c>
      <c r="AI26" s="6">
        <f t="shared" si="14"/>
        <v>0</v>
      </c>
      <c r="AJ26" s="6">
        <f t="shared" si="14"/>
        <v>0</v>
      </c>
      <c r="AK26" s="6">
        <f t="shared" si="14"/>
        <v>0</v>
      </c>
      <c r="AL26" s="6">
        <f t="shared" si="14"/>
        <v>0</v>
      </c>
      <c r="AM26" s="6">
        <f t="shared" si="14"/>
        <v>0</v>
      </c>
      <c r="AN26" s="6">
        <f t="shared" si="14"/>
        <v>0</v>
      </c>
      <c r="AO26" s="6">
        <f t="shared" si="14"/>
        <v>0</v>
      </c>
      <c r="AP26" s="6">
        <f t="shared" si="14"/>
        <v>0</v>
      </c>
      <c r="AQ26" s="6">
        <f t="shared" si="14"/>
        <v>0</v>
      </c>
      <c r="AR26" s="6">
        <f t="shared" si="14"/>
        <v>0</v>
      </c>
      <c r="AS26" s="6">
        <f t="shared" si="14"/>
        <v>0</v>
      </c>
      <c r="AT26" s="6">
        <f t="shared" si="14"/>
        <v>0</v>
      </c>
      <c r="AU26" s="6">
        <f t="shared" si="14"/>
        <v>0</v>
      </c>
      <c r="AV26" s="6">
        <f t="shared" si="14"/>
        <v>0</v>
      </c>
      <c r="AW26" s="6">
        <f t="shared" si="14"/>
        <v>0</v>
      </c>
      <c r="AX26" s="6">
        <f t="shared" si="14"/>
        <v>0</v>
      </c>
      <c r="AY26" s="6">
        <f t="shared" si="14"/>
        <v>0</v>
      </c>
      <c r="AZ26" s="6">
        <f t="shared" si="14"/>
        <v>0</v>
      </c>
      <c r="BA26" s="6">
        <f t="shared" si="14"/>
        <v>0</v>
      </c>
      <c r="BB26" s="6">
        <f t="shared" si="14"/>
        <v>0</v>
      </c>
      <c r="BC26" s="6">
        <f t="shared" si="14"/>
        <v>0</v>
      </c>
      <c r="BD26" s="6">
        <f t="shared" si="14"/>
        <v>0</v>
      </c>
    </row>
    <row r="27" spans="1:56" ht="20.100000000000001" customHeight="1">
      <c r="A27" s="123" t="s">
        <v>45</v>
      </c>
      <c r="B27" s="96" t="s">
        <v>69</v>
      </c>
      <c r="C27" s="34" t="s">
        <v>14</v>
      </c>
      <c r="D27" s="48">
        <v>10</v>
      </c>
      <c r="E27" s="48">
        <v>10</v>
      </c>
      <c r="F27" s="48">
        <v>10</v>
      </c>
      <c r="G27" s="48">
        <v>10</v>
      </c>
      <c r="H27" s="48">
        <v>8</v>
      </c>
      <c r="I27" s="48">
        <v>10</v>
      </c>
      <c r="J27" s="48">
        <v>10</v>
      </c>
      <c r="K27" s="48">
        <v>10</v>
      </c>
      <c r="L27" s="48"/>
      <c r="M27" s="48">
        <v>8</v>
      </c>
      <c r="N27" s="71">
        <v>8</v>
      </c>
      <c r="O27" s="71">
        <v>6</v>
      </c>
      <c r="P27" s="48"/>
      <c r="Q27" s="48"/>
      <c r="R27" s="48"/>
      <c r="S27" s="48"/>
      <c r="T27" s="48"/>
      <c r="U27" s="39">
        <v>0</v>
      </c>
      <c r="V27" s="48">
        <v>0</v>
      </c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>
        <v>0</v>
      </c>
      <c r="AV27" s="48">
        <v>0</v>
      </c>
      <c r="AW27" s="48">
        <v>0</v>
      </c>
      <c r="AX27" s="48">
        <v>0</v>
      </c>
      <c r="AY27" s="48">
        <v>0</v>
      </c>
      <c r="AZ27" s="48">
        <v>0</v>
      </c>
      <c r="BA27" s="48">
        <v>0</v>
      </c>
      <c r="BB27" s="48">
        <v>0</v>
      </c>
      <c r="BC27" s="48">
        <v>0</v>
      </c>
      <c r="BD27" s="2">
        <f t="shared" si="1"/>
        <v>100</v>
      </c>
    </row>
    <row r="28" spans="1:56" ht="20.100000000000001" customHeight="1">
      <c r="A28" s="123"/>
      <c r="B28" s="96"/>
      <c r="C28" s="34" t="s">
        <v>4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71"/>
      <c r="O28" s="71"/>
      <c r="P28" s="48"/>
      <c r="Q28" s="48"/>
      <c r="R28" s="48"/>
      <c r="S28" s="48"/>
      <c r="T28" s="48"/>
      <c r="U28" s="39">
        <v>0</v>
      </c>
      <c r="V28" s="48">
        <v>0</v>
      </c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>
        <v>0</v>
      </c>
      <c r="AV28" s="48">
        <v>0</v>
      </c>
      <c r="AW28" s="48">
        <v>0</v>
      </c>
      <c r="AX28" s="48">
        <v>0</v>
      </c>
      <c r="AY28" s="48">
        <v>0</v>
      </c>
      <c r="AZ28" s="48">
        <v>0</v>
      </c>
      <c r="BA28" s="48">
        <v>0</v>
      </c>
      <c r="BB28" s="48">
        <v>0</v>
      </c>
      <c r="BC28" s="48">
        <v>0</v>
      </c>
      <c r="BD28" s="2">
        <f t="shared" si="1"/>
        <v>0</v>
      </c>
    </row>
    <row r="29" spans="1:56" ht="20.100000000000001" customHeight="1">
      <c r="A29" s="140" t="s">
        <v>128</v>
      </c>
      <c r="B29" s="111" t="s">
        <v>67</v>
      </c>
      <c r="C29" s="34" t="s">
        <v>14</v>
      </c>
      <c r="D29" s="48">
        <v>10</v>
      </c>
      <c r="E29" s="62">
        <v>10</v>
      </c>
      <c r="F29" s="62">
        <v>10</v>
      </c>
      <c r="G29" s="62">
        <v>10</v>
      </c>
      <c r="H29" s="62">
        <v>10</v>
      </c>
      <c r="I29" s="62">
        <v>6</v>
      </c>
      <c r="J29" s="62">
        <v>6</v>
      </c>
      <c r="K29" s="62">
        <v>6</v>
      </c>
      <c r="L29" s="62"/>
      <c r="M29" s="62">
        <v>12</v>
      </c>
      <c r="N29" s="71">
        <v>12</v>
      </c>
      <c r="O29" s="71">
        <v>12</v>
      </c>
      <c r="P29" s="62"/>
      <c r="Q29" s="62"/>
      <c r="R29" s="62"/>
      <c r="S29" s="62"/>
      <c r="T29" s="62"/>
      <c r="U29" s="39">
        <v>0</v>
      </c>
      <c r="V29" s="62">
        <v>0</v>
      </c>
      <c r="W29" s="63"/>
      <c r="X29" s="63"/>
      <c r="Y29" s="63"/>
      <c r="Z29" s="63"/>
      <c r="AA29" s="63"/>
      <c r="AB29" s="63"/>
      <c r="AC29" s="63"/>
      <c r="AD29" s="63"/>
      <c r="AE29" s="63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>
        <v>0</v>
      </c>
      <c r="AV29" s="62">
        <v>0</v>
      </c>
      <c r="AW29" s="62">
        <v>0</v>
      </c>
      <c r="AX29" s="62">
        <v>0</v>
      </c>
      <c r="AY29" s="62">
        <v>0</v>
      </c>
      <c r="AZ29" s="62">
        <v>0</v>
      </c>
      <c r="BA29" s="62">
        <v>0</v>
      </c>
      <c r="BB29" s="62">
        <v>0</v>
      </c>
      <c r="BC29" s="62">
        <v>0</v>
      </c>
      <c r="BD29" s="2">
        <f>SUM(D29:BC29)</f>
        <v>104</v>
      </c>
    </row>
    <row r="30" spans="1:56" ht="20.100000000000001" customHeight="1">
      <c r="A30" s="141"/>
      <c r="B30" s="112"/>
      <c r="C30" s="34" t="s">
        <v>4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39">
        <v>0</v>
      </c>
      <c r="V30" s="62">
        <v>0</v>
      </c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>
        <v>0</v>
      </c>
      <c r="AV30" s="62">
        <v>0</v>
      </c>
      <c r="AW30" s="62">
        <v>0</v>
      </c>
      <c r="AX30" s="62">
        <v>0</v>
      </c>
      <c r="AY30" s="62">
        <v>0</v>
      </c>
      <c r="AZ30" s="62">
        <v>0</v>
      </c>
      <c r="BA30" s="62">
        <v>0</v>
      </c>
      <c r="BB30" s="62">
        <v>0</v>
      </c>
      <c r="BC30" s="62">
        <v>0</v>
      </c>
      <c r="BD30" s="2">
        <f t="shared" si="1"/>
        <v>0</v>
      </c>
    </row>
    <row r="31" spans="1:56" ht="20.100000000000001" customHeight="1">
      <c r="A31" s="65" t="s">
        <v>71</v>
      </c>
      <c r="B31" s="65" t="s">
        <v>72</v>
      </c>
      <c r="C31" s="34" t="s">
        <v>14</v>
      </c>
      <c r="D31" s="48"/>
      <c r="E31" s="48"/>
      <c r="F31" s="48"/>
      <c r="G31" s="48"/>
      <c r="H31" s="48"/>
      <c r="I31" s="48"/>
      <c r="J31" s="48"/>
      <c r="K31" s="48"/>
      <c r="L31" s="48">
        <v>36</v>
      </c>
      <c r="M31" s="48"/>
      <c r="N31" s="48"/>
      <c r="O31" s="48"/>
      <c r="P31" s="48"/>
      <c r="Q31" s="48"/>
      <c r="R31" s="48"/>
      <c r="S31" s="48"/>
      <c r="T31" s="48"/>
      <c r="U31" s="39">
        <v>0</v>
      </c>
      <c r="V31" s="48">
        <v>0</v>
      </c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>
        <v>0</v>
      </c>
      <c r="AV31" s="48">
        <v>0</v>
      </c>
      <c r="AW31" s="48">
        <v>0</v>
      </c>
      <c r="AX31" s="48">
        <v>0</v>
      </c>
      <c r="AY31" s="48">
        <v>0</v>
      </c>
      <c r="AZ31" s="48">
        <v>0</v>
      </c>
      <c r="BA31" s="48">
        <v>0</v>
      </c>
      <c r="BB31" s="48">
        <v>0</v>
      </c>
      <c r="BC31" s="48">
        <v>0</v>
      </c>
      <c r="BD31" s="2">
        <f t="shared" si="1"/>
        <v>36</v>
      </c>
    </row>
    <row r="32" spans="1:56" ht="20.100000000000001" customHeight="1">
      <c r="A32" s="65" t="s">
        <v>46</v>
      </c>
      <c r="B32" s="65" t="s">
        <v>47</v>
      </c>
      <c r="C32" s="34" t="s">
        <v>14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>
        <v>36</v>
      </c>
      <c r="Q32" s="48">
        <v>36</v>
      </c>
      <c r="R32" s="48">
        <v>36</v>
      </c>
      <c r="S32" s="48">
        <v>36</v>
      </c>
      <c r="T32" s="48">
        <v>36</v>
      </c>
      <c r="U32" s="39">
        <v>0</v>
      </c>
      <c r="V32" s="48">
        <v>0</v>
      </c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>
        <v>0</v>
      </c>
      <c r="AV32" s="48">
        <v>0</v>
      </c>
      <c r="AW32" s="48">
        <v>0</v>
      </c>
      <c r="AX32" s="48">
        <v>0</v>
      </c>
      <c r="AY32" s="48">
        <v>0</v>
      </c>
      <c r="AZ32" s="48">
        <v>0</v>
      </c>
      <c r="BA32" s="48">
        <v>0</v>
      </c>
      <c r="BB32" s="48">
        <v>0</v>
      </c>
      <c r="BC32" s="48">
        <v>0</v>
      </c>
      <c r="BD32" s="2">
        <f t="shared" ref="BD32:BD41" si="15">SUM(D32:BC32)</f>
        <v>180</v>
      </c>
    </row>
    <row r="33" spans="1:57" ht="20.100000000000001" customHeight="1">
      <c r="A33" s="149" t="s">
        <v>50</v>
      </c>
      <c r="B33" s="150" t="s">
        <v>75</v>
      </c>
      <c r="C33" s="35" t="s">
        <v>14</v>
      </c>
      <c r="D33" s="6">
        <f>D35+D37++D39+D41</f>
        <v>8</v>
      </c>
      <c r="E33" s="6">
        <f t="shared" ref="E33:BD33" si="16">E35+E37++E39+E41</f>
        <v>8</v>
      </c>
      <c r="F33" s="6">
        <f t="shared" si="16"/>
        <v>8</v>
      </c>
      <c r="G33" s="6">
        <f t="shared" si="16"/>
        <v>8</v>
      </c>
      <c r="H33" s="6">
        <f t="shared" si="16"/>
        <v>8</v>
      </c>
      <c r="I33" s="6">
        <f t="shared" si="16"/>
        <v>10</v>
      </c>
      <c r="J33" s="6">
        <f t="shared" si="16"/>
        <v>10</v>
      </c>
      <c r="K33" s="6">
        <f t="shared" si="16"/>
        <v>10</v>
      </c>
      <c r="L33" s="6">
        <f t="shared" si="16"/>
        <v>0</v>
      </c>
      <c r="M33" s="6">
        <f t="shared" si="16"/>
        <v>2</v>
      </c>
      <c r="N33" s="6">
        <f t="shared" si="16"/>
        <v>2</v>
      </c>
      <c r="O33" s="6">
        <f t="shared" si="16"/>
        <v>2</v>
      </c>
      <c r="P33" s="6">
        <f t="shared" si="16"/>
        <v>0</v>
      </c>
      <c r="Q33" s="6">
        <f t="shared" si="16"/>
        <v>0</v>
      </c>
      <c r="R33" s="6">
        <f t="shared" si="16"/>
        <v>0</v>
      </c>
      <c r="S33" s="6">
        <f t="shared" si="16"/>
        <v>0</v>
      </c>
      <c r="T33" s="6">
        <f t="shared" si="16"/>
        <v>0</v>
      </c>
      <c r="U33" s="6">
        <f t="shared" si="16"/>
        <v>0</v>
      </c>
      <c r="V33" s="6">
        <f t="shared" si="16"/>
        <v>0</v>
      </c>
      <c r="W33" s="6">
        <f t="shared" si="16"/>
        <v>16</v>
      </c>
      <c r="X33" s="6">
        <f t="shared" si="16"/>
        <v>12</v>
      </c>
      <c r="Y33" s="6">
        <f t="shared" si="16"/>
        <v>18</v>
      </c>
      <c r="Z33" s="6">
        <f t="shared" si="16"/>
        <v>18</v>
      </c>
      <c r="AA33" s="6">
        <f t="shared" si="16"/>
        <v>18</v>
      </c>
      <c r="AB33" s="6">
        <f t="shared" si="16"/>
        <v>16</v>
      </c>
      <c r="AC33" s="6">
        <f t="shared" si="16"/>
        <v>16</v>
      </c>
      <c r="AD33" s="6">
        <f t="shared" si="16"/>
        <v>16</v>
      </c>
      <c r="AE33" s="6">
        <f t="shared" si="16"/>
        <v>16</v>
      </c>
      <c r="AF33" s="6">
        <f t="shared" si="16"/>
        <v>14</v>
      </c>
      <c r="AG33" s="6">
        <f t="shared" si="16"/>
        <v>36</v>
      </c>
      <c r="AH33" s="6">
        <f t="shared" si="16"/>
        <v>36</v>
      </c>
      <c r="AI33" s="6">
        <f t="shared" si="16"/>
        <v>36</v>
      </c>
      <c r="AJ33" s="6">
        <f t="shared" si="16"/>
        <v>24</v>
      </c>
      <c r="AK33" s="6">
        <f t="shared" si="16"/>
        <v>0</v>
      </c>
      <c r="AL33" s="6">
        <f t="shared" si="16"/>
        <v>0</v>
      </c>
      <c r="AM33" s="6">
        <f t="shared" si="16"/>
        <v>0</v>
      </c>
      <c r="AN33" s="6">
        <f t="shared" si="16"/>
        <v>0</v>
      </c>
      <c r="AO33" s="6">
        <f t="shared" si="16"/>
        <v>0</v>
      </c>
      <c r="AP33" s="6">
        <f t="shared" si="16"/>
        <v>0</v>
      </c>
      <c r="AQ33" s="6">
        <f t="shared" si="16"/>
        <v>0</v>
      </c>
      <c r="AR33" s="6">
        <f t="shared" si="16"/>
        <v>0</v>
      </c>
      <c r="AS33" s="6">
        <f t="shared" si="16"/>
        <v>0</v>
      </c>
      <c r="AT33" s="6">
        <f t="shared" si="16"/>
        <v>0</v>
      </c>
      <c r="AU33" s="6">
        <f t="shared" si="16"/>
        <v>0</v>
      </c>
      <c r="AV33" s="6">
        <f t="shared" si="16"/>
        <v>0</v>
      </c>
      <c r="AW33" s="6">
        <f t="shared" si="16"/>
        <v>0</v>
      </c>
      <c r="AX33" s="6">
        <f t="shared" si="16"/>
        <v>0</v>
      </c>
      <c r="AY33" s="6">
        <f t="shared" si="16"/>
        <v>0</v>
      </c>
      <c r="AZ33" s="6">
        <f t="shared" si="16"/>
        <v>0</v>
      </c>
      <c r="BA33" s="6">
        <f t="shared" si="16"/>
        <v>0</v>
      </c>
      <c r="BB33" s="6">
        <f t="shared" si="16"/>
        <v>0</v>
      </c>
      <c r="BC33" s="6">
        <f t="shared" si="16"/>
        <v>0</v>
      </c>
      <c r="BD33" s="6">
        <f t="shared" si="16"/>
        <v>368</v>
      </c>
    </row>
    <row r="34" spans="1:57" ht="20.100000000000001" customHeight="1">
      <c r="A34" s="149"/>
      <c r="B34" s="150"/>
      <c r="C34" s="35" t="s">
        <v>4</v>
      </c>
      <c r="D34" s="6">
        <f>D36+D38+D40</f>
        <v>0</v>
      </c>
      <c r="E34" s="6">
        <f t="shared" ref="E34:BD34" si="17">E36+E38+E40</f>
        <v>0</v>
      </c>
      <c r="F34" s="6">
        <f t="shared" si="17"/>
        <v>0</v>
      </c>
      <c r="G34" s="6">
        <f t="shared" si="17"/>
        <v>0</v>
      </c>
      <c r="H34" s="6">
        <f t="shared" si="17"/>
        <v>0</v>
      </c>
      <c r="I34" s="6">
        <f t="shared" si="17"/>
        <v>0</v>
      </c>
      <c r="J34" s="6">
        <f t="shared" si="17"/>
        <v>0</v>
      </c>
      <c r="K34" s="6">
        <f t="shared" si="17"/>
        <v>0</v>
      </c>
      <c r="L34" s="6">
        <f t="shared" si="17"/>
        <v>0</v>
      </c>
      <c r="M34" s="6">
        <f t="shared" si="17"/>
        <v>0</v>
      </c>
      <c r="N34" s="6">
        <f t="shared" si="17"/>
        <v>0</v>
      </c>
      <c r="O34" s="6">
        <f t="shared" si="17"/>
        <v>0</v>
      </c>
      <c r="P34" s="6">
        <f t="shared" si="17"/>
        <v>0</v>
      </c>
      <c r="Q34" s="6">
        <f t="shared" si="17"/>
        <v>0</v>
      </c>
      <c r="R34" s="6">
        <f t="shared" si="17"/>
        <v>0</v>
      </c>
      <c r="S34" s="6">
        <f t="shared" si="17"/>
        <v>0</v>
      </c>
      <c r="T34" s="6">
        <f t="shared" si="17"/>
        <v>0</v>
      </c>
      <c r="U34" s="6">
        <f t="shared" si="17"/>
        <v>0</v>
      </c>
      <c r="V34" s="6">
        <f t="shared" si="17"/>
        <v>0</v>
      </c>
      <c r="W34" s="6">
        <f t="shared" si="17"/>
        <v>0</v>
      </c>
      <c r="X34" s="6">
        <f t="shared" si="17"/>
        <v>0</v>
      </c>
      <c r="Y34" s="6">
        <f t="shared" si="17"/>
        <v>0</v>
      </c>
      <c r="Z34" s="6">
        <f t="shared" si="17"/>
        <v>0</v>
      </c>
      <c r="AA34" s="6">
        <f t="shared" si="17"/>
        <v>0</v>
      </c>
      <c r="AB34" s="6">
        <f t="shared" si="17"/>
        <v>0</v>
      </c>
      <c r="AC34" s="6">
        <f t="shared" si="17"/>
        <v>0</v>
      </c>
      <c r="AD34" s="6">
        <f t="shared" si="17"/>
        <v>0</v>
      </c>
      <c r="AE34" s="6">
        <f t="shared" si="17"/>
        <v>0</v>
      </c>
      <c r="AF34" s="6">
        <f t="shared" si="17"/>
        <v>0</v>
      </c>
      <c r="AG34" s="6">
        <f t="shared" si="17"/>
        <v>0</v>
      </c>
      <c r="AH34" s="6">
        <f t="shared" si="17"/>
        <v>0</v>
      </c>
      <c r="AI34" s="6">
        <f t="shared" si="17"/>
        <v>0</v>
      </c>
      <c r="AJ34" s="6">
        <f t="shared" si="17"/>
        <v>0</v>
      </c>
      <c r="AK34" s="6">
        <f t="shared" si="17"/>
        <v>0</v>
      </c>
      <c r="AL34" s="6">
        <f t="shared" si="17"/>
        <v>0</v>
      </c>
      <c r="AM34" s="6">
        <f t="shared" si="17"/>
        <v>0</v>
      </c>
      <c r="AN34" s="6">
        <f t="shared" si="17"/>
        <v>0</v>
      </c>
      <c r="AO34" s="6">
        <f t="shared" si="17"/>
        <v>0</v>
      </c>
      <c r="AP34" s="6">
        <f t="shared" si="17"/>
        <v>0</v>
      </c>
      <c r="AQ34" s="6">
        <f t="shared" si="17"/>
        <v>0</v>
      </c>
      <c r="AR34" s="6">
        <f t="shared" si="17"/>
        <v>0</v>
      </c>
      <c r="AS34" s="6">
        <f t="shared" si="17"/>
        <v>0</v>
      </c>
      <c r="AT34" s="6">
        <f t="shared" si="17"/>
        <v>0</v>
      </c>
      <c r="AU34" s="6">
        <f t="shared" si="17"/>
        <v>0</v>
      </c>
      <c r="AV34" s="6">
        <f t="shared" si="17"/>
        <v>0</v>
      </c>
      <c r="AW34" s="6">
        <f t="shared" si="17"/>
        <v>0</v>
      </c>
      <c r="AX34" s="6">
        <f t="shared" si="17"/>
        <v>0</v>
      </c>
      <c r="AY34" s="6">
        <f t="shared" si="17"/>
        <v>0</v>
      </c>
      <c r="AZ34" s="6">
        <f t="shared" si="17"/>
        <v>0</v>
      </c>
      <c r="BA34" s="6">
        <f t="shared" si="17"/>
        <v>0</v>
      </c>
      <c r="BB34" s="6">
        <f t="shared" si="17"/>
        <v>0</v>
      </c>
      <c r="BC34" s="6">
        <f t="shared" si="17"/>
        <v>0</v>
      </c>
      <c r="BD34" s="6">
        <f t="shared" si="17"/>
        <v>0</v>
      </c>
    </row>
    <row r="35" spans="1:57" ht="21" customHeight="1">
      <c r="A35" s="123" t="s">
        <v>51</v>
      </c>
      <c r="B35" s="96" t="s">
        <v>76</v>
      </c>
      <c r="C35" s="34" t="s">
        <v>14</v>
      </c>
      <c r="D35" s="11">
        <v>8</v>
      </c>
      <c r="E35" s="11">
        <v>8</v>
      </c>
      <c r="F35" s="11">
        <v>8</v>
      </c>
      <c r="G35" s="11">
        <v>8</v>
      </c>
      <c r="H35" s="11">
        <v>8</v>
      </c>
      <c r="I35" s="11">
        <v>10</v>
      </c>
      <c r="J35" s="11">
        <v>10</v>
      </c>
      <c r="K35" s="11">
        <v>10</v>
      </c>
      <c r="L35" s="11"/>
      <c r="M35" s="11">
        <v>2</v>
      </c>
      <c r="N35" s="11">
        <v>2</v>
      </c>
      <c r="O35" s="11">
        <v>2</v>
      </c>
      <c r="P35" s="11"/>
      <c r="Q35" s="8"/>
      <c r="R35" s="8"/>
      <c r="S35" s="8"/>
      <c r="T35" s="36"/>
      <c r="U35" s="48">
        <v>0</v>
      </c>
      <c r="V35" s="48">
        <v>0</v>
      </c>
      <c r="W35" s="11"/>
      <c r="X35" s="11"/>
      <c r="Y35" s="11"/>
      <c r="Z35" s="11"/>
      <c r="AA35" s="11"/>
      <c r="AB35" s="11"/>
      <c r="AC35" s="11"/>
      <c r="AD35" s="11"/>
      <c r="AE35" s="11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48">
        <v>0</v>
      </c>
      <c r="AV35" s="48">
        <v>0</v>
      </c>
      <c r="AW35" s="48">
        <v>0</v>
      </c>
      <c r="AX35" s="48">
        <v>0</v>
      </c>
      <c r="AY35" s="48">
        <v>0</v>
      </c>
      <c r="AZ35" s="48">
        <v>0</v>
      </c>
      <c r="BA35" s="48">
        <v>0</v>
      </c>
      <c r="BB35" s="48">
        <v>0</v>
      </c>
      <c r="BC35" s="48">
        <v>0</v>
      </c>
      <c r="BD35" s="2">
        <f t="shared" si="15"/>
        <v>76</v>
      </c>
    </row>
    <row r="36" spans="1:57" ht="20.100000000000001" customHeight="1">
      <c r="A36" s="123"/>
      <c r="B36" s="96"/>
      <c r="C36" s="34" t="s">
        <v>4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36"/>
      <c r="U36" s="48">
        <v>0</v>
      </c>
      <c r="V36" s="48">
        <v>0</v>
      </c>
      <c r="W36" s="11"/>
      <c r="X36" s="11"/>
      <c r="Y36" s="11"/>
      <c r="Z36" s="11"/>
      <c r="AA36" s="11"/>
      <c r="AB36" s="11"/>
      <c r="AC36" s="11"/>
      <c r="AD36" s="11"/>
      <c r="AE36" s="11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48">
        <v>0</v>
      </c>
      <c r="AV36" s="48">
        <v>0</v>
      </c>
      <c r="AW36" s="48">
        <v>0</v>
      </c>
      <c r="AX36" s="48">
        <v>0</v>
      </c>
      <c r="AY36" s="48">
        <v>0</v>
      </c>
      <c r="AZ36" s="48">
        <v>0</v>
      </c>
      <c r="BA36" s="48">
        <v>0</v>
      </c>
      <c r="BB36" s="48">
        <v>0</v>
      </c>
      <c r="BC36" s="48">
        <v>0</v>
      </c>
      <c r="BD36" s="2">
        <f t="shared" si="15"/>
        <v>0</v>
      </c>
    </row>
    <row r="37" spans="1:57" ht="20.100000000000001" customHeight="1">
      <c r="A37" s="123" t="s">
        <v>77</v>
      </c>
      <c r="B37" s="96" t="s">
        <v>79</v>
      </c>
      <c r="C37" s="34" t="s">
        <v>14</v>
      </c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36"/>
      <c r="U37" s="48">
        <v>0</v>
      </c>
      <c r="V37" s="48">
        <v>0</v>
      </c>
      <c r="W37" s="11">
        <v>10</v>
      </c>
      <c r="X37" s="11">
        <v>8</v>
      </c>
      <c r="Y37" s="11">
        <v>14</v>
      </c>
      <c r="Z37" s="11">
        <v>12</v>
      </c>
      <c r="AA37" s="11">
        <v>12</v>
      </c>
      <c r="AB37" s="11">
        <v>10</v>
      </c>
      <c r="AC37" s="11">
        <v>10</v>
      </c>
      <c r="AD37" s="11">
        <v>10</v>
      </c>
      <c r="AE37" s="11">
        <v>14</v>
      </c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48">
        <v>0</v>
      </c>
      <c r="AV37" s="48">
        <v>0</v>
      </c>
      <c r="AW37" s="48">
        <v>0</v>
      </c>
      <c r="AX37" s="48">
        <v>0</v>
      </c>
      <c r="AY37" s="48">
        <v>0</v>
      </c>
      <c r="AZ37" s="48">
        <v>0</v>
      </c>
      <c r="BA37" s="48">
        <v>0</v>
      </c>
      <c r="BB37" s="48">
        <v>0</v>
      </c>
      <c r="BC37" s="48">
        <v>0</v>
      </c>
      <c r="BD37" s="2">
        <f t="shared" si="15"/>
        <v>100</v>
      </c>
    </row>
    <row r="38" spans="1:57" ht="20.100000000000001" customHeight="1">
      <c r="A38" s="123"/>
      <c r="B38" s="96"/>
      <c r="C38" s="34" t="s">
        <v>4</v>
      </c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36"/>
      <c r="U38" s="48">
        <v>0</v>
      </c>
      <c r="V38" s="48">
        <v>0</v>
      </c>
      <c r="W38" s="11"/>
      <c r="X38" s="11"/>
      <c r="Y38" s="11"/>
      <c r="Z38" s="11"/>
      <c r="AA38" s="11"/>
      <c r="AB38" s="11"/>
      <c r="AC38" s="11"/>
      <c r="AD38" s="11"/>
      <c r="AE38" s="11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48">
        <v>0</v>
      </c>
      <c r="AV38" s="48">
        <v>0</v>
      </c>
      <c r="AW38" s="48">
        <v>0</v>
      </c>
      <c r="AX38" s="48">
        <v>0</v>
      </c>
      <c r="AY38" s="48">
        <v>0</v>
      </c>
      <c r="AZ38" s="48">
        <v>0</v>
      </c>
      <c r="BA38" s="48">
        <v>0</v>
      </c>
      <c r="BB38" s="48">
        <v>0</v>
      </c>
      <c r="BC38" s="48">
        <v>0</v>
      </c>
      <c r="BD38" s="2">
        <f t="shared" si="15"/>
        <v>0</v>
      </c>
    </row>
    <row r="39" spans="1:57" ht="20.100000000000001" customHeight="1">
      <c r="A39" s="123" t="s">
        <v>78</v>
      </c>
      <c r="B39" s="96" t="s">
        <v>80</v>
      </c>
      <c r="C39" s="34" t="s">
        <v>14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32"/>
      <c r="U39" s="48">
        <v>0</v>
      </c>
      <c r="V39" s="48">
        <v>0</v>
      </c>
      <c r="W39" s="48">
        <v>6</v>
      </c>
      <c r="X39" s="48">
        <v>4</v>
      </c>
      <c r="Y39" s="48">
        <v>4</v>
      </c>
      <c r="Z39" s="48">
        <v>6</v>
      </c>
      <c r="AA39" s="48">
        <v>6</v>
      </c>
      <c r="AB39" s="48">
        <v>6</v>
      </c>
      <c r="AC39" s="48">
        <v>6</v>
      </c>
      <c r="AD39" s="48">
        <v>6</v>
      </c>
      <c r="AE39" s="48">
        <v>2</v>
      </c>
      <c r="AF39" s="48">
        <v>2</v>
      </c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>
        <v>0</v>
      </c>
      <c r="AV39" s="48">
        <v>0</v>
      </c>
      <c r="AW39" s="48">
        <v>0</v>
      </c>
      <c r="AX39" s="48">
        <v>0</v>
      </c>
      <c r="AY39" s="48">
        <v>0</v>
      </c>
      <c r="AZ39" s="48">
        <v>0</v>
      </c>
      <c r="BA39" s="48">
        <v>0</v>
      </c>
      <c r="BB39" s="48">
        <v>0</v>
      </c>
      <c r="BC39" s="48">
        <v>0</v>
      </c>
      <c r="BD39" s="2">
        <f>SUM(D39:BC39)</f>
        <v>48</v>
      </c>
    </row>
    <row r="40" spans="1:57" ht="20.100000000000001" customHeight="1">
      <c r="A40" s="123"/>
      <c r="B40" s="96"/>
      <c r="C40" s="34" t="s">
        <v>4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32"/>
      <c r="U40" s="48">
        <v>0</v>
      </c>
      <c r="V40" s="48">
        <v>0</v>
      </c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>
        <v>0</v>
      </c>
      <c r="AV40" s="48">
        <v>0</v>
      </c>
      <c r="AW40" s="48">
        <v>0</v>
      </c>
      <c r="AX40" s="48">
        <v>0</v>
      </c>
      <c r="AY40" s="48">
        <v>0</v>
      </c>
      <c r="AZ40" s="48">
        <v>0</v>
      </c>
      <c r="BA40" s="48">
        <v>0</v>
      </c>
      <c r="BB40" s="48">
        <v>0</v>
      </c>
      <c r="BC40" s="48">
        <v>0</v>
      </c>
      <c r="BD40" s="2">
        <f>SUM(D40:BC40)</f>
        <v>0</v>
      </c>
    </row>
    <row r="41" spans="1:57" ht="20.100000000000001" customHeight="1">
      <c r="A41" s="65" t="s">
        <v>52</v>
      </c>
      <c r="B41" s="64" t="s">
        <v>47</v>
      </c>
      <c r="C41" s="34" t="s">
        <v>14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32"/>
      <c r="U41" s="47">
        <v>0</v>
      </c>
      <c r="V41" s="48">
        <v>0</v>
      </c>
      <c r="W41" s="48"/>
      <c r="X41" s="48"/>
      <c r="Y41" s="48"/>
      <c r="Z41" s="48"/>
      <c r="AA41" s="48"/>
      <c r="AB41" s="48"/>
      <c r="AC41" s="48"/>
      <c r="AD41" s="48"/>
      <c r="AE41" s="48"/>
      <c r="AF41" s="48">
        <v>12</v>
      </c>
      <c r="AG41" s="48">
        <v>36</v>
      </c>
      <c r="AH41" s="48">
        <v>36</v>
      </c>
      <c r="AI41" s="48">
        <v>36</v>
      </c>
      <c r="AJ41" s="48">
        <v>24</v>
      </c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>
        <v>0</v>
      </c>
      <c r="AV41" s="48">
        <v>0</v>
      </c>
      <c r="AW41" s="48">
        <v>0</v>
      </c>
      <c r="AX41" s="48">
        <v>0</v>
      </c>
      <c r="AY41" s="48">
        <v>0</v>
      </c>
      <c r="AZ41" s="48">
        <v>0</v>
      </c>
      <c r="BA41" s="48">
        <v>0</v>
      </c>
      <c r="BB41" s="48">
        <v>0</v>
      </c>
      <c r="BC41" s="48">
        <v>0</v>
      </c>
      <c r="BD41" s="2">
        <f t="shared" si="15"/>
        <v>144</v>
      </c>
    </row>
    <row r="42" spans="1:57" ht="20.100000000000001" customHeight="1">
      <c r="A42" s="66" t="s">
        <v>56</v>
      </c>
      <c r="B42" s="67" t="s">
        <v>57</v>
      </c>
      <c r="C42" s="56" t="s">
        <v>14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39">
        <v>0</v>
      </c>
      <c r="V42" s="48">
        <v>0</v>
      </c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>
        <v>36</v>
      </c>
      <c r="AL42" s="48">
        <v>36</v>
      </c>
      <c r="AM42" s="48">
        <v>36</v>
      </c>
      <c r="AN42" s="48">
        <v>36</v>
      </c>
      <c r="AO42" s="48"/>
      <c r="AP42" s="48"/>
      <c r="AQ42" s="48"/>
      <c r="AR42" s="48"/>
      <c r="AS42" s="48"/>
      <c r="AT42" s="48"/>
      <c r="AU42" s="48">
        <v>0</v>
      </c>
      <c r="AV42" s="48">
        <v>0</v>
      </c>
      <c r="AW42" s="48">
        <v>0</v>
      </c>
      <c r="AX42" s="48">
        <v>0</v>
      </c>
      <c r="AY42" s="48">
        <v>0</v>
      </c>
      <c r="AZ42" s="48">
        <v>0</v>
      </c>
      <c r="BA42" s="48">
        <v>0</v>
      </c>
      <c r="BB42" s="48">
        <v>0</v>
      </c>
      <c r="BC42" s="48">
        <v>0</v>
      </c>
      <c r="BD42" s="2">
        <f>SUM(D42:BC42)</f>
        <v>144</v>
      </c>
    </row>
    <row r="43" spans="1:57" ht="33.75" customHeight="1">
      <c r="A43" s="66" t="s">
        <v>58</v>
      </c>
      <c r="B43" s="67" t="s">
        <v>59</v>
      </c>
      <c r="C43" s="56" t="s">
        <v>14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39">
        <v>0</v>
      </c>
      <c r="V43" s="48">
        <v>0</v>
      </c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>
        <v>36</v>
      </c>
      <c r="AP43" s="48">
        <v>36</v>
      </c>
      <c r="AQ43" s="48">
        <v>36</v>
      </c>
      <c r="AR43" s="48">
        <v>36</v>
      </c>
      <c r="AS43" s="48">
        <v>36</v>
      </c>
      <c r="AT43" s="48">
        <v>36</v>
      </c>
      <c r="AU43" s="48">
        <v>0</v>
      </c>
      <c r="AV43" s="48">
        <v>0</v>
      </c>
      <c r="AW43" s="48">
        <v>0</v>
      </c>
      <c r="AX43" s="48">
        <v>0</v>
      </c>
      <c r="AY43" s="48">
        <v>0</v>
      </c>
      <c r="AZ43" s="48">
        <v>0</v>
      </c>
      <c r="BA43" s="48">
        <v>0</v>
      </c>
      <c r="BB43" s="48">
        <v>0</v>
      </c>
      <c r="BC43" s="48">
        <v>0</v>
      </c>
      <c r="BD43" s="2">
        <f>SUM(D43:BC43)</f>
        <v>216</v>
      </c>
    </row>
    <row r="44" spans="1:57" ht="20.100000000000001" customHeight="1">
      <c r="A44" s="146" t="s">
        <v>60</v>
      </c>
      <c r="B44" s="146"/>
      <c r="C44" s="146"/>
      <c r="D44" s="6">
        <f>D7+D13</f>
        <v>36</v>
      </c>
      <c r="E44" s="6">
        <f t="shared" ref="E44:AS45" si="18">E7+E13</f>
        <v>36</v>
      </c>
      <c r="F44" s="6">
        <f t="shared" si="18"/>
        <v>36</v>
      </c>
      <c r="G44" s="6">
        <f t="shared" si="18"/>
        <v>36</v>
      </c>
      <c r="H44" s="6">
        <f t="shared" si="18"/>
        <v>36</v>
      </c>
      <c r="I44" s="6">
        <f t="shared" si="18"/>
        <v>36</v>
      </c>
      <c r="J44" s="6">
        <f t="shared" si="18"/>
        <v>36</v>
      </c>
      <c r="K44" s="6">
        <f t="shared" si="18"/>
        <v>36</v>
      </c>
      <c r="L44" s="6">
        <f t="shared" si="18"/>
        <v>36</v>
      </c>
      <c r="M44" s="6">
        <f t="shared" si="18"/>
        <v>36</v>
      </c>
      <c r="N44" s="6">
        <f t="shared" si="18"/>
        <v>36</v>
      </c>
      <c r="O44" s="6">
        <f t="shared" si="18"/>
        <v>36</v>
      </c>
      <c r="P44" s="6">
        <f t="shared" si="18"/>
        <v>36</v>
      </c>
      <c r="Q44" s="6">
        <f t="shared" si="18"/>
        <v>36</v>
      </c>
      <c r="R44" s="6">
        <f t="shared" si="18"/>
        <v>36</v>
      </c>
      <c r="S44" s="6">
        <f t="shared" si="18"/>
        <v>36</v>
      </c>
      <c r="T44" s="6">
        <f t="shared" si="18"/>
        <v>36</v>
      </c>
      <c r="U44" s="6">
        <f t="shared" si="18"/>
        <v>0</v>
      </c>
      <c r="V44" s="6">
        <f t="shared" si="18"/>
        <v>0</v>
      </c>
      <c r="W44" s="6">
        <f t="shared" si="18"/>
        <v>36</v>
      </c>
      <c r="X44" s="6">
        <f t="shared" si="18"/>
        <v>30</v>
      </c>
      <c r="Y44" s="6">
        <f t="shared" si="18"/>
        <v>36</v>
      </c>
      <c r="Z44" s="6">
        <f t="shared" si="18"/>
        <v>36</v>
      </c>
      <c r="AA44" s="6">
        <f t="shared" si="18"/>
        <v>36</v>
      </c>
      <c r="AB44" s="6">
        <f t="shared" si="18"/>
        <v>36</v>
      </c>
      <c r="AC44" s="6">
        <f t="shared" si="18"/>
        <v>36</v>
      </c>
      <c r="AD44" s="6">
        <f t="shared" si="18"/>
        <v>36</v>
      </c>
      <c r="AE44" s="6">
        <f t="shared" si="18"/>
        <v>36</v>
      </c>
      <c r="AF44" s="6">
        <f t="shared" si="18"/>
        <v>18</v>
      </c>
      <c r="AG44" s="6">
        <f t="shared" si="18"/>
        <v>36</v>
      </c>
      <c r="AH44" s="6">
        <f t="shared" si="18"/>
        <v>36</v>
      </c>
      <c r="AI44" s="6">
        <f t="shared" si="18"/>
        <v>36</v>
      </c>
      <c r="AJ44" s="6">
        <f t="shared" si="18"/>
        <v>24</v>
      </c>
      <c r="AK44" s="6">
        <f t="shared" si="18"/>
        <v>36</v>
      </c>
      <c r="AL44" s="6">
        <f t="shared" si="18"/>
        <v>36</v>
      </c>
      <c r="AM44" s="6">
        <f t="shared" si="18"/>
        <v>36</v>
      </c>
      <c r="AN44" s="6">
        <f t="shared" si="18"/>
        <v>36</v>
      </c>
      <c r="AO44" s="6">
        <f t="shared" si="18"/>
        <v>36</v>
      </c>
      <c r="AP44" s="6">
        <f t="shared" si="18"/>
        <v>36</v>
      </c>
      <c r="AQ44" s="6">
        <f t="shared" si="18"/>
        <v>36</v>
      </c>
      <c r="AR44" s="6">
        <f t="shared" si="18"/>
        <v>36</v>
      </c>
      <c r="AS44" s="6">
        <f t="shared" si="18"/>
        <v>36</v>
      </c>
      <c r="AT44" s="6">
        <f>AT7+AT13</f>
        <v>36</v>
      </c>
      <c r="AU44" s="6">
        <f t="shared" ref="AU44:BC45" si="19">AU7+AU13</f>
        <v>0</v>
      </c>
      <c r="AV44" s="6">
        <f t="shared" si="19"/>
        <v>0</v>
      </c>
      <c r="AW44" s="6">
        <f t="shared" si="19"/>
        <v>0</v>
      </c>
      <c r="AX44" s="6">
        <f t="shared" si="19"/>
        <v>0</v>
      </c>
      <c r="AY44" s="6">
        <f t="shared" si="19"/>
        <v>0</v>
      </c>
      <c r="AZ44" s="6">
        <f t="shared" si="19"/>
        <v>0</v>
      </c>
      <c r="BA44" s="6">
        <f t="shared" si="19"/>
        <v>0</v>
      </c>
      <c r="BB44" s="6">
        <f t="shared" si="19"/>
        <v>0</v>
      </c>
      <c r="BC44" s="6">
        <f t="shared" si="19"/>
        <v>0</v>
      </c>
      <c r="BD44" s="2">
        <f>SUM(D44:BC44)</f>
        <v>1440</v>
      </c>
    </row>
    <row r="45" spans="1:57" ht="20.100000000000001" customHeight="1">
      <c r="A45" s="147" t="s">
        <v>130</v>
      </c>
      <c r="B45" s="147"/>
      <c r="C45" s="147"/>
      <c r="D45" s="6">
        <f>D8+D14</f>
        <v>0</v>
      </c>
      <c r="E45" s="6">
        <f t="shared" si="18"/>
        <v>0</v>
      </c>
      <c r="F45" s="6">
        <f t="shared" si="18"/>
        <v>0</v>
      </c>
      <c r="G45" s="6">
        <f t="shared" si="18"/>
        <v>0</v>
      </c>
      <c r="H45" s="6">
        <f t="shared" si="18"/>
        <v>0</v>
      </c>
      <c r="I45" s="6">
        <f t="shared" si="18"/>
        <v>0</v>
      </c>
      <c r="J45" s="6">
        <f t="shared" si="18"/>
        <v>0</v>
      </c>
      <c r="K45" s="6">
        <f t="shared" si="18"/>
        <v>0</v>
      </c>
      <c r="L45" s="6">
        <f t="shared" si="18"/>
        <v>0</v>
      </c>
      <c r="M45" s="6">
        <f t="shared" si="18"/>
        <v>0</v>
      </c>
      <c r="N45" s="6">
        <f t="shared" si="18"/>
        <v>0</v>
      </c>
      <c r="O45" s="6">
        <f t="shared" si="18"/>
        <v>0</v>
      </c>
      <c r="P45" s="6">
        <f t="shared" si="18"/>
        <v>0</v>
      </c>
      <c r="Q45" s="6">
        <f t="shared" si="18"/>
        <v>0</v>
      </c>
      <c r="R45" s="6">
        <f t="shared" si="18"/>
        <v>0</v>
      </c>
      <c r="S45" s="6">
        <f t="shared" si="18"/>
        <v>0</v>
      </c>
      <c r="T45" s="6">
        <f t="shared" si="18"/>
        <v>0</v>
      </c>
      <c r="U45" s="6">
        <f t="shared" si="18"/>
        <v>0</v>
      </c>
      <c r="V45" s="6">
        <f t="shared" si="18"/>
        <v>0</v>
      </c>
      <c r="W45" s="6">
        <f t="shared" si="18"/>
        <v>0</v>
      </c>
      <c r="X45" s="6">
        <f t="shared" si="18"/>
        <v>0</v>
      </c>
      <c r="Y45" s="6">
        <f t="shared" si="18"/>
        <v>0</v>
      </c>
      <c r="Z45" s="6">
        <f t="shared" si="18"/>
        <v>0</v>
      </c>
      <c r="AA45" s="6">
        <f t="shared" si="18"/>
        <v>0</v>
      </c>
      <c r="AB45" s="6">
        <f t="shared" si="18"/>
        <v>0</v>
      </c>
      <c r="AC45" s="6">
        <f t="shared" si="18"/>
        <v>0</v>
      </c>
      <c r="AD45" s="6">
        <f t="shared" si="18"/>
        <v>0</v>
      </c>
      <c r="AE45" s="6">
        <f t="shared" si="18"/>
        <v>0</v>
      </c>
      <c r="AF45" s="6">
        <f t="shared" si="18"/>
        <v>0</v>
      </c>
      <c r="AG45" s="6">
        <f t="shared" si="18"/>
        <v>0</v>
      </c>
      <c r="AH45" s="6">
        <f t="shared" si="18"/>
        <v>0</v>
      </c>
      <c r="AI45" s="6">
        <f t="shared" si="18"/>
        <v>0</v>
      </c>
      <c r="AJ45" s="6">
        <f t="shared" si="18"/>
        <v>0</v>
      </c>
      <c r="AK45" s="6">
        <f t="shared" si="18"/>
        <v>0</v>
      </c>
      <c r="AL45" s="6">
        <f t="shared" si="18"/>
        <v>0</v>
      </c>
      <c r="AM45" s="6">
        <f t="shared" si="18"/>
        <v>0</v>
      </c>
      <c r="AN45" s="6">
        <f t="shared" si="18"/>
        <v>0</v>
      </c>
      <c r="AO45" s="6">
        <f t="shared" si="18"/>
        <v>0</v>
      </c>
      <c r="AP45" s="6">
        <f t="shared" si="18"/>
        <v>0</v>
      </c>
      <c r="AQ45" s="6">
        <f t="shared" si="18"/>
        <v>0</v>
      </c>
      <c r="AR45" s="6">
        <f t="shared" si="18"/>
        <v>0</v>
      </c>
      <c r="AS45" s="6">
        <f t="shared" si="18"/>
        <v>0</v>
      </c>
      <c r="AT45" s="6">
        <f>AT8+AT14</f>
        <v>0</v>
      </c>
      <c r="AU45" s="6">
        <f t="shared" si="19"/>
        <v>0</v>
      </c>
      <c r="AV45" s="6">
        <f t="shared" si="19"/>
        <v>0</v>
      </c>
      <c r="AW45" s="6">
        <f t="shared" si="19"/>
        <v>0</v>
      </c>
      <c r="AX45" s="6">
        <f t="shared" si="19"/>
        <v>0</v>
      </c>
      <c r="AY45" s="6">
        <f t="shared" si="19"/>
        <v>0</v>
      </c>
      <c r="AZ45" s="6">
        <f t="shared" si="19"/>
        <v>0</v>
      </c>
      <c r="BA45" s="6">
        <f t="shared" si="19"/>
        <v>0</v>
      </c>
      <c r="BB45" s="6">
        <f t="shared" si="19"/>
        <v>0</v>
      </c>
      <c r="BC45" s="6">
        <f t="shared" si="19"/>
        <v>0</v>
      </c>
      <c r="BD45" s="2">
        <f>SUM(D45:BC45)</f>
        <v>0</v>
      </c>
    </row>
    <row r="46" spans="1:57" ht="20.25" customHeight="1">
      <c r="A46" s="151" t="s">
        <v>11</v>
      </c>
      <c r="B46" s="151"/>
      <c r="C46" s="151"/>
      <c r="D46" s="6">
        <f>D44+D45</f>
        <v>36</v>
      </c>
      <c r="E46" s="6">
        <f t="shared" ref="E46:AS46" si="20">E44+E45</f>
        <v>36</v>
      </c>
      <c r="F46" s="6">
        <f t="shared" si="20"/>
        <v>36</v>
      </c>
      <c r="G46" s="6">
        <f t="shared" si="20"/>
        <v>36</v>
      </c>
      <c r="H46" s="6">
        <f t="shared" si="20"/>
        <v>36</v>
      </c>
      <c r="I46" s="6">
        <f t="shared" si="20"/>
        <v>36</v>
      </c>
      <c r="J46" s="6">
        <f t="shared" si="20"/>
        <v>36</v>
      </c>
      <c r="K46" s="6">
        <f t="shared" si="20"/>
        <v>36</v>
      </c>
      <c r="L46" s="6">
        <f t="shared" si="20"/>
        <v>36</v>
      </c>
      <c r="M46" s="6">
        <f t="shared" si="20"/>
        <v>36</v>
      </c>
      <c r="N46" s="6">
        <f t="shared" si="20"/>
        <v>36</v>
      </c>
      <c r="O46" s="6">
        <f t="shared" si="20"/>
        <v>36</v>
      </c>
      <c r="P46" s="6">
        <f t="shared" si="20"/>
        <v>36</v>
      </c>
      <c r="Q46" s="6">
        <f t="shared" si="20"/>
        <v>36</v>
      </c>
      <c r="R46" s="6">
        <f t="shared" si="20"/>
        <v>36</v>
      </c>
      <c r="S46" s="6">
        <f t="shared" si="20"/>
        <v>36</v>
      </c>
      <c r="T46" s="6">
        <f t="shared" si="20"/>
        <v>36</v>
      </c>
      <c r="U46" s="6">
        <f t="shared" si="20"/>
        <v>0</v>
      </c>
      <c r="V46" s="6">
        <f t="shared" si="20"/>
        <v>0</v>
      </c>
      <c r="W46" s="6">
        <f t="shared" si="20"/>
        <v>36</v>
      </c>
      <c r="X46" s="6">
        <f t="shared" si="20"/>
        <v>30</v>
      </c>
      <c r="Y46" s="6">
        <f t="shared" si="20"/>
        <v>36</v>
      </c>
      <c r="Z46" s="6">
        <f t="shared" si="20"/>
        <v>36</v>
      </c>
      <c r="AA46" s="6">
        <f t="shared" si="20"/>
        <v>36</v>
      </c>
      <c r="AB46" s="6">
        <f t="shared" si="20"/>
        <v>36</v>
      </c>
      <c r="AC46" s="6">
        <f t="shared" si="20"/>
        <v>36</v>
      </c>
      <c r="AD46" s="6">
        <f t="shared" si="20"/>
        <v>36</v>
      </c>
      <c r="AE46" s="6">
        <f t="shared" si="20"/>
        <v>36</v>
      </c>
      <c r="AF46" s="6">
        <f t="shared" si="20"/>
        <v>18</v>
      </c>
      <c r="AG46" s="6">
        <f t="shared" si="20"/>
        <v>36</v>
      </c>
      <c r="AH46" s="6">
        <f t="shared" si="20"/>
        <v>36</v>
      </c>
      <c r="AI46" s="6">
        <f t="shared" si="20"/>
        <v>36</v>
      </c>
      <c r="AJ46" s="6">
        <f t="shared" si="20"/>
        <v>24</v>
      </c>
      <c r="AK46" s="6">
        <f t="shared" si="20"/>
        <v>36</v>
      </c>
      <c r="AL46" s="6">
        <f t="shared" si="20"/>
        <v>36</v>
      </c>
      <c r="AM46" s="6">
        <f t="shared" si="20"/>
        <v>36</v>
      </c>
      <c r="AN46" s="6">
        <f t="shared" si="20"/>
        <v>36</v>
      </c>
      <c r="AO46" s="6">
        <f t="shared" si="20"/>
        <v>36</v>
      </c>
      <c r="AP46" s="6">
        <f t="shared" si="20"/>
        <v>36</v>
      </c>
      <c r="AQ46" s="6">
        <f t="shared" si="20"/>
        <v>36</v>
      </c>
      <c r="AR46" s="6">
        <f t="shared" si="20"/>
        <v>36</v>
      </c>
      <c r="AS46" s="6">
        <f t="shared" si="20"/>
        <v>36</v>
      </c>
      <c r="AT46" s="6">
        <f>AT44+AT45</f>
        <v>36</v>
      </c>
      <c r="AU46" s="6">
        <f t="shared" ref="AU46:BC46" si="21">AU44+AU45</f>
        <v>0</v>
      </c>
      <c r="AV46" s="6">
        <f t="shared" si="21"/>
        <v>0</v>
      </c>
      <c r="AW46" s="6">
        <f t="shared" si="21"/>
        <v>0</v>
      </c>
      <c r="AX46" s="6">
        <f t="shared" si="21"/>
        <v>0</v>
      </c>
      <c r="AY46" s="6">
        <f t="shared" si="21"/>
        <v>0</v>
      </c>
      <c r="AZ46" s="6">
        <f t="shared" si="21"/>
        <v>0</v>
      </c>
      <c r="BA46" s="6">
        <f t="shared" si="21"/>
        <v>0</v>
      </c>
      <c r="BB46" s="6">
        <f t="shared" si="21"/>
        <v>0</v>
      </c>
      <c r="BC46" s="6">
        <f t="shared" si="21"/>
        <v>0</v>
      </c>
      <c r="BD46" s="2">
        <f>SUM(D46:BC46)</f>
        <v>1440</v>
      </c>
    </row>
    <row r="47" spans="1:57" ht="14.1" customHeight="1"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10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</row>
    <row r="48" spans="1:57" ht="14.1" customHeight="1"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</row>
    <row r="49" spans="3:57" ht="14.1" customHeight="1"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</row>
    <row r="50" spans="3:57" ht="14.1" customHeight="1"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</row>
    <row r="51" spans="3:57" ht="14.1" customHeight="1"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</row>
    <row r="52" spans="3:57" ht="14.1" customHeight="1"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</row>
    <row r="53" spans="3:57" ht="14.1" customHeight="1"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</row>
    <row r="54" spans="3:57" ht="14.1" customHeight="1"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</row>
    <row r="55" spans="3:57" ht="14.1" customHeight="1"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</row>
    <row r="56" spans="3:57" ht="14.1" customHeight="1"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</row>
    <row r="57" spans="3:57" ht="14.1" customHeight="1"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</row>
    <row r="58" spans="3:57" ht="14.1" customHeight="1"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</row>
    <row r="59" spans="3:57" ht="14.1" customHeight="1"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</row>
    <row r="60" spans="3:57" ht="14.1" customHeight="1"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</row>
    <row r="61" spans="3:57" ht="14.1" customHeight="1"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</row>
    <row r="62" spans="3:57" ht="14.1" customHeight="1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</row>
    <row r="63" spans="3:57" ht="14.1" customHeight="1"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</row>
    <row r="64" spans="3:57" ht="14.1" customHeight="1"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</row>
    <row r="65" spans="3:57" ht="14.1" customHeight="1"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</row>
    <row r="66" spans="3:57" ht="14.1" customHeight="1"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</row>
    <row r="67" spans="3:57" ht="14.1" customHeight="1"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</row>
    <row r="68" spans="3:57" ht="14.1" customHeight="1"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</row>
    <row r="69" spans="3:57" ht="14.1" customHeight="1"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</row>
    <row r="70" spans="3:57" ht="14.1" customHeight="1"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</row>
    <row r="71" spans="3:57" ht="14.1" customHeight="1"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</row>
    <row r="72" spans="3:57" ht="14.1" customHeight="1"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</row>
    <row r="73" spans="3:57" ht="14.1" customHeight="1"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</row>
    <row r="74" spans="3:57" ht="14.1" customHeight="1"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</row>
    <row r="75" spans="3:57" ht="14.1" customHeight="1"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</row>
    <row r="76" spans="3:57" ht="14.1" customHeight="1"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</row>
    <row r="77" spans="3:57" ht="14.1" customHeight="1"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</row>
    <row r="78" spans="3:57" ht="14.1" customHeight="1"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</row>
    <row r="79" spans="3:57" ht="14.1" customHeight="1"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</row>
    <row r="80" spans="3:57" ht="14.1" customHeight="1"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</row>
    <row r="81" spans="3:57" ht="14.1" customHeight="1"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</row>
    <row r="82" spans="3:57" ht="14.1" customHeight="1"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</row>
    <row r="83" spans="3:57" ht="14.1" customHeight="1"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</row>
    <row r="84" spans="3:57" ht="14.1" customHeight="1"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</row>
    <row r="85" spans="3:57" ht="14.1" customHeight="1"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</row>
    <row r="86" spans="3:57" ht="14.1" customHeight="1"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</row>
    <row r="87" spans="3:57" ht="14.1" customHeight="1"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</row>
    <row r="88" spans="3:57" ht="14.1" customHeight="1"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</row>
    <row r="89" spans="3:57" ht="14.1" customHeight="1"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</row>
    <row r="90" spans="3:57" ht="14.1" customHeight="1"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</row>
    <row r="91" spans="3:57" ht="14.1" customHeight="1"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</row>
    <row r="92" spans="3:57" ht="14.1" customHeight="1"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</row>
    <row r="93" spans="3:57" ht="14.1" customHeight="1"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</row>
    <row r="94" spans="3:57" ht="14.1" customHeight="1"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</row>
    <row r="95" spans="3:57" ht="14.1" customHeight="1"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</row>
    <row r="96" spans="3:57" ht="14.1" customHeight="1"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</row>
    <row r="97" spans="3:57" ht="14.1" customHeight="1"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</row>
    <row r="98" spans="3:57" ht="14.1" customHeight="1"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</row>
    <row r="99" spans="3:57" ht="14.1" customHeight="1"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</row>
    <row r="100" spans="3:57" ht="14.1" customHeight="1"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</row>
    <row r="101" spans="3:57" ht="14.1" customHeight="1"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</row>
    <row r="102" spans="3:57" ht="14.1" customHeight="1"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</row>
    <row r="103" spans="3:57" ht="14.1" customHeight="1"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</row>
    <row r="104" spans="3:57" ht="14.1" customHeight="1"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</row>
    <row r="105" spans="3:57" ht="14.1" customHeight="1"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</row>
    <row r="106" spans="3:57" ht="14.1" customHeight="1"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</row>
    <row r="107" spans="3:57" ht="14.1" customHeight="1"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</row>
    <row r="108" spans="3:57" ht="14.1" customHeight="1"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</row>
    <row r="109" spans="3:57" ht="14.1" customHeight="1"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</row>
    <row r="110" spans="3:57" ht="14.1" customHeight="1"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</row>
    <row r="111" spans="3:57" ht="14.1" customHeight="1"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</row>
    <row r="112" spans="3:57" ht="14.1" customHeight="1"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</row>
    <row r="113" spans="3:57" ht="14.1" customHeight="1"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</row>
    <row r="114" spans="3:57" ht="14.1" customHeight="1"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</row>
    <row r="115" spans="3:57" ht="14.1" customHeight="1"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</row>
    <row r="116" spans="3:57" ht="14.1" customHeight="1"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</row>
    <row r="117" spans="3:57" ht="14.1" customHeight="1"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</row>
    <row r="118" spans="3:57" ht="14.1" customHeight="1"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</row>
    <row r="119" spans="3:57" ht="14.1" customHeight="1"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</row>
    <row r="120" spans="3:57" ht="14.1" customHeight="1"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</row>
    <row r="121" spans="3:57" ht="14.1" customHeight="1"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</row>
    <row r="122" spans="3:57" ht="14.1" customHeight="1"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</row>
    <row r="123" spans="3:57" ht="14.1" customHeight="1"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</row>
    <row r="124" spans="3:57" ht="14.1" customHeight="1"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</row>
    <row r="125" spans="3:57" ht="14.1" customHeight="1"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</row>
    <row r="126" spans="3:57" ht="14.1" customHeight="1"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</row>
    <row r="127" spans="3:57" ht="14.1" customHeight="1"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</row>
    <row r="128" spans="3:57" ht="14.1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</row>
    <row r="129" spans="3:57" ht="14.1" customHeight="1"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</row>
    <row r="130" spans="3:57" ht="14.1" customHeight="1"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</row>
    <row r="131" spans="3:57" ht="14.1" customHeight="1"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</row>
    <row r="132" spans="3:57" ht="14.1" customHeight="1"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</row>
    <row r="133" spans="3:57" ht="14.1" customHeight="1"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</row>
    <row r="134" spans="3:57" ht="14.1" customHeight="1"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</row>
    <row r="135" spans="3:57" ht="14.1" customHeight="1"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</row>
    <row r="136" spans="3:57" ht="14.1" customHeight="1"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</row>
    <row r="137" spans="3:57" ht="14.1" customHeight="1"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</row>
    <row r="138" spans="3:57" ht="14.1" customHeight="1"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</row>
    <row r="139" spans="3:57" ht="14.1" customHeight="1"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</row>
    <row r="140" spans="3:57" ht="14.1" customHeight="1"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</row>
    <row r="141" spans="3:57" ht="14.1" customHeight="1"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</row>
    <row r="142" spans="3:57" ht="14.1" customHeight="1"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</row>
    <row r="143" spans="3:57" ht="14.1" customHeight="1"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</row>
    <row r="144" spans="3:57" ht="14.1" customHeight="1"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</row>
    <row r="145" spans="3:57" ht="14.1" customHeight="1"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</row>
    <row r="146" spans="3:57" ht="14.1" customHeight="1"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</row>
    <row r="147" spans="3:57" ht="14.1" customHeight="1"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</row>
    <row r="148" spans="3:57" ht="14.1" customHeight="1"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</row>
    <row r="149" spans="3:57" ht="14.1" customHeight="1"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</row>
    <row r="150" spans="3:57" ht="14.1" customHeight="1"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</row>
    <row r="151" spans="3:57" ht="14.1" customHeight="1"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</row>
    <row r="152" spans="3:57" ht="14.1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</row>
    <row r="153" spans="3:57" ht="14.1" customHeight="1"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</row>
    <row r="154" spans="3:57" ht="14.1" customHeight="1"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</row>
    <row r="155" spans="3:57" ht="14.1" customHeight="1"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</row>
    <row r="156" spans="3:57" ht="14.1" customHeight="1"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</row>
    <row r="157" spans="3:57" ht="14.1" customHeight="1"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</row>
    <row r="158" spans="3:57" ht="14.1" customHeight="1"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</row>
    <row r="159" spans="3:57" ht="14.1" customHeight="1"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</row>
    <row r="160" spans="3:57" ht="14.1" customHeight="1"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</row>
    <row r="161" spans="3:57" ht="14.1" customHeight="1"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</row>
    <row r="162" spans="3:57" ht="14.1" customHeight="1"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</row>
    <row r="163" spans="3:57" ht="14.1" customHeight="1"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</row>
    <row r="164" spans="3:57" ht="14.1" customHeight="1"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</row>
    <row r="165" spans="3:57" ht="14.1" customHeight="1"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</row>
    <row r="166" spans="3:57" ht="14.1" customHeight="1"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</row>
    <row r="167" spans="3:57" ht="14.1" customHeight="1"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</row>
    <row r="168" spans="3:57" ht="14.1" customHeight="1"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</row>
    <row r="169" spans="3:57" ht="14.1" customHeight="1"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</row>
    <row r="170" spans="3:57" ht="14.1" customHeight="1"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</row>
    <row r="171" spans="3:57" ht="14.1" customHeight="1"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</row>
    <row r="172" spans="3:57" ht="14.1" customHeight="1"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</row>
    <row r="173" spans="3:57" ht="14.1" customHeight="1"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</row>
    <row r="174" spans="3:57" ht="14.1" customHeight="1"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</row>
    <row r="175" spans="3:57" ht="14.1" customHeight="1"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</row>
    <row r="176" spans="3:57" ht="14.1" customHeight="1"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</row>
    <row r="177" spans="3:57" ht="14.1" customHeight="1"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</row>
    <row r="178" spans="3:57" ht="14.1" customHeight="1"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</row>
    <row r="179" spans="3:57" ht="14.1" customHeight="1"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</row>
    <row r="180" spans="3:57" ht="14.1" customHeight="1"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</row>
    <row r="181" spans="3:57" ht="14.1" customHeight="1"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</row>
    <row r="182" spans="3:57" ht="14.1" customHeight="1"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</row>
    <row r="183" spans="3:57" ht="14.1" customHeight="1"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</row>
    <row r="184" spans="3:57" ht="14.1" customHeight="1"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</row>
    <row r="185" spans="3:57" ht="14.1" customHeight="1"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</row>
    <row r="186" spans="3:57" ht="14.1" customHeight="1"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</row>
    <row r="187" spans="3:57" ht="14.1" customHeight="1"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</row>
    <row r="188" spans="3:57" ht="14.1" customHeight="1"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</row>
    <row r="189" spans="3:57" ht="14.1" customHeight="1"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</row>
    <row r="190" spans="3:57" ht="14.1" customHeight="1"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</row>
    <row r="191" spans="3:57" ht="14.1" customHeight="1"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</row>
    <row r="192" spans="3:57" ht="14.1" customHeight="1"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</row>
    <row r="193" spans="3:57" ht="14.1" customHeight="1"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</row>
    <row r="194" spans="3:57" ht="14.1" customHeight="1"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</row>
    <row r="195" spans="3:57" ht="14.1" customHeight="1"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</row>
    <row r="196" spans="3:57" ht="14.1" customHeight="1"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</row>
    <row r="197" spans="3:57" ht="14.1" customHeight="1"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</row>
    <row r="198" spans="3:57" ht="14.1" customHeight="1"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</row>
    <row r="199" spans="3:57" ht="14.1" customHeight="1"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</row>
    <row r="200" spans="3:57" ht="14.1" customHeight="1"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</row>
    <row r="201" spans="3:57" ht="14.1" customHeight="1"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</row>
    <row r="202" spans="3:57" ht="14.1" customHeight="1"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</row>
    <row r="203" spans="3:57" ht="14.1" customHeight="1"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</row>
    <row r="204" spans="3:57" ht="14.1" customHeight="1"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</row>
    <row r="205" spans="3:57" ht="14.1" customHeight="1"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</row>
    <row r="206" spans="3:57" ht="14.1" customHeight="1"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</row>
    <row r="207" spans="3:57" ht="14.1" customHeight="1"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</row>
    <row r="208" spans="3:57" ht="14.1" customHeight="1"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</row>
    <row r="209" spans="3:57" ht="14.1" customHeight="1"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</row>
    <row r="210" spans="3:57" ht="14.1" customHeight="1"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</row>
    <row r="211" spans="3:57" ht="14.1" customHeight="1"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</row>
    <row r="212" spans="3:57" ht="14.1" customHeight="1"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</row>
    <row r="213" spans="3:57" ht="14.1" customHeight="1"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</row>
    <row r="214" spans="3:57" ht="14.1" customHeight="1"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</row>
    <row r="215" spans="3:57" ht="14.1" customHeight="1"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</row>
    <row r="216" spans="3:57" ht="14.1" customHeight="1"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</row>
    <row r="217" spans="3:57" ht="14.1" customHeight="1"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</row>
    <row r="218" spans="3:57" ht="14.1" customHeight="1"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</row>
    <row r="219" spans="3:57" ht="14.1" customHeight="1"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</row>
    <row r="220" spans="3:57" ht="14.1" customHeight="1"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</row>
    <row r="221" spans="3:57" ht="14.1" customHeight="1"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</row>
    <row r="222" spans="3:57" ht="14.1" customHeight="1"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</row>
    <row r="223" spans="3:57" ht="14.1" customHeight="1"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</row>
    <row r="224" spans="3:57" ht="14.1" customHeight="1"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</row>
    <row r="225" spans="3:57" ht="14.1" customHeight="1"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</row>
    <row r="226" spans="3:57" ht="14.1" customHeight="1"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</row>
    <row r="227" spans="3:57" ht="14.1" customHeight="1"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</row>
    <row r="228" spans="3:57" ht="14.1" customHeight="1"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</row>
    <row r="229" spans="3:57" ht="14.1" customHeight="1"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</row>
    <row r="230" spans="3:57" ht="14.1" customHeight="1"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</row>
    <row r="231" spans="3:57" ht="14.1" customHeight="1"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</row>
    <row r="232" spans="3:57" ht="14.1" customHeight="1"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</row>
    <row r="233" spans="3:57" ht="14.1" customHeight="1"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</row>
    <row r="234" spans="3:57" ht="14.1" customHeight="1"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</row>
    <row r="235" spans="3:57" ht="14.1" customHeight="1"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</row>
    <row r="236" spans="3:57" ht="14.1" customHeight="1"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</row>
    <row r="237" spans="3:57" ht="14.1" customHeight="1"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</row>
    <row r="238" spans="3:57" ht="14.1" customHeight="1"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</row>
    <row r="239" spans="3:57" ht="14.1" customHeight="1"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</row>
    <row r="240" spans="3:57" ht="14.1" customHeight="1"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</row>
    <row r="241" spans="3:57" ht="14.1" customHeight="1"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</row>
    <row r="242" spans="3:57" ht="14.1" customHeight="1"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</row>
    <row r="243" spans="3:57" ht="14.1" customHeight="1"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</row>
    <row r="244" spans="3:57" ht="14.1" customHeight="1"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</row>
    <row r="245" spans="3:57" ht="14.1" customHeight="1"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</row>
    <row r="246" spans="3:57" ht="14.1" customHeight="1"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</row>
    <row r="247" spans="3:57" ht="14.1" customHeight="1"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</row>
    <row r="248" spans="3:57" ht="14.1" customHeight="1"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</row>
    <row r="249" spans="3:57" ht="14.1" customHeight="1"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</row>
    <row r="250" spans="3:57" ht="14.1" customHeight="1"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</row>
    <row r="251" spans="3:57" ht="14.1" customHeight="1"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</row>
    <row r="252" spans="3:57" ht="14.1" customHeight="1"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</row>
    <row r="253" spans="3:57" ht="14.1" customHeight="1"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</row>
    <row r="254" spans="3:57" ht="14.1" customHeight="1"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</row>
    <row r="255" spans="3:57" ht="14.1" customHeight="1"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</row>
    <row r="256" spans="3:57" ht="14.1" customHeight="1"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</row>
    <row r="257" spans="3:57" ht="14.1" customHeight="1"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</row>
    <row r="258" spans="3:57" ht="14.1" customHeight="1"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</row>
    <row r="259" spans="3:57" ht="14.1" customHeight="1"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</row>
    <row r="260" spans="3:57" ht="14.1" customHeight="1"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</row>
    <row r="261" spans="3:57" ht="14.1" customHeight="1"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</row>
    <row r="262" spans="3:57" ht="14.1" customHeight="1"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</row>
    <row r="263" spans="3:57" ht="14.1" customHeight="1"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</row>
    <row r="264" spans="3:57" ht="14.1" customHeight="1"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</row>
    <row r="265" spans="3:57" ht="14.1" customHeight="1"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</row>
    <row r="266" spans="3:57" ht="14.1" customHeight="1"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</row>
    <row r="267" spans="3:57" ht="14.1" customHeight="1"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</row>
    <row r="268" spans="3:57" ht="14.1" customHeight="1"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</row>
    <row r="269" spans="3:57" ht="14.1" customHeight="1"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</row>
    <row r="270" spans="3:57" ht="14.1" customHeight="1"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</row>
    <row r="271" spans="3:57" ht="14.1" customHeight="1"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</row>
    <row r="272" spans="3:57" ht="14.1" customHeight="1"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</row>
    <row r="273" spans="3:57" ht="14.1" customHeight="1"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</row>
    <row r="274" spans="3:57" ht="14.1" customHeight="1"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</row>
    <row r="275" spans="3:57" ht="14.1" customHeight="1"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</row>
    <row r="276" spans="3:57" ht="14.1" customHeight="1"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</row>
    <row r="277" spans="3:57" ht="14.1" customHeight="1"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</row>
    <row r="278" spans="3:57" ht="14.1" customHeight="1"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</row>
    <row r="279" spans="3:57" ht="14.1" customHeight="1"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</row>
    <row r="280" spans="3:57" ht="14.1" customHeight="1"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</row>
    <row r="281" spans="3:57" ht="14.1" customHeight="1"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</row>
    <row r="282" spans="3:57" ht="14.1" customHeight="1"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</row>
    <row r="283" spans="3:57" ht="14.1" customHeight="1"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</row>
    <row r="284" spans="3:57" ht="14.1" customHeight="1"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</row>
    <row r="285" spans="3:57" ht="14.1" customHeight="1"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</row>
    <row r="286" spans="3:57" ht="14.1" customHeight="1"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</row>
    <row r="287" spans="3:57" ht="14.1" customHeight="1"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</row>
    <row r="288" spans="3:57" ht="14.1" customHeight="1"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</row>
    <row r="289" spans="3:57" ht="14.1" customHeight="1"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</row>
    <row r="290" spans="3:57" ht="14.1" customHeight="1"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</row>
    <row r="291" spans="3:57" ht="14.1" customHeight="1"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</row>
    <row r="292" spans="3:57" ht="14.1" customHeight="1"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</row>
    <row r="293" spans="3:57" ht="14.1" customHeight="1"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</row>
    <row r="294" spans="3:57" ht="14.1" customHeight="1"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</row>
    <row r="295" spans="3:57" ht="14.1" customHeight="1"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</row>
    <row r="296" spans="3:57" ht="14.1" customHeight="1"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</row>
    <row r="297" spans="3:57" ht="14.1" customHeight="1"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</row>
    <row r="298" spans="3:57" ht="14.1" customHeight="1"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</row>
    <row r="299" spans="3:57" ht="14.1" customHeight="1"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</row>
    <row r="300" spans="3:57" ht="14.1" customHeight="1"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</row>
    <row r="301" spans="3:57" ht="14.1" customHeight="1"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</row>
    <row r="302" spans="3:57" ht="14.1" customHeight="1"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</row>
    <row r="303" spans="3:57" ht="14.1" customHeight="1"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</row>
    <row r="304" spans="3:57" ht="14.1" customHeight="1"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</row>
    <row r="305" spans="3:57" ht="14.1" customHeight="1"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</row>
    <row r="306" spans="3:57" ht="14.1" customHeight="1"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</row>
    <row r="307" spans="3:57" ht="14.1" customHeight="1"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</row>
    <row r="308" spans="3:57" ht="14.1" customHeight="1"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</row>
    <row r="309" spans="3:57" ht="14.1" customHeight="1"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</row>
    <row r="310" spans="3:57" ht="14.1" customHeight="1"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</row>
    <row r="311" spans="3:57" ht="14.1" customHeight="1"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</row>
    <row r="312" spans="3:57" ht="14.1" customHeight="1"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</row>
    <row r="313" spans="3:57" ht="14.1" customHeight="1"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</row>
    <row r="314" spans="3:57" ht="14.1" customHeight="1"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</row>
    <row r="315" spans="3:57" ht="14.1" customHeight="1"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</row>
    <row r="316" spans="3:57" ht="14.1" customHeight="1"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</row>
    <row r="317" spans="3:57" ht="14.1" customHeight="1"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</row>
    <row r="318" spans="3:57" ht="14.1" customHeight="1"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</row>
    <row r="319" spans="3:57" ht="14.1" customHeight="1"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</row>
    <row r="320" spans="3:57" ht="14.1" customHeight="1"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</row>
    <row r="321" spans="3:57" ht="14.1" customHeight="1"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</row>
    <row r="322" spans="3:57" ht="14.1" customHeight="1"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</row>
    <row r="323" spans="3:57" ht="14.1" customHeight="1"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</row>
    <row r="324" spans="3:57" ht="14.1" customHeight="1"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</row>
    <row r="325" spans="3:57" ht="14.1" customHeight="1"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</row>
    <row r="326" spans="3:57" ht="14.1" customHeight="1"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</row>
    <row r="327" spans="3:57" ht="14.1" customHeight="1"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</row>
    <row r="328" spans="3:57" ht="14.1" customHeight="1"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</row>
    <row r="329" spans="3:57" ht="14.1" customHeight="1"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</row>
    <row r="330" spans="3:57" ht="14.1" customHeight="1"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</row>
    <row r="331" spans="3:57" ht="14.1" customHeight="1"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</row>
    <row r="332" spans="3:57" ht="14.1" customHeight="1"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</row>
    <row r="333" spans="3:57" ht="14.1" customHeight="1"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</row>
    <row r="334" spans="3:57" ht="14.1" customHeight="1"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</row>
    <row r="335" spans="3:57" ht="14.1" customHeight="1"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</row>
    <row r="336" spans="3:57" ht="14.1" customHeight="1"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</row>
    <row r="337" spans="3:57" ht="14.1" customHeight="1"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</row>
    <row r="338" spans="3:57" ht="14.1" customHeight="1"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</row>
    <row r="339" spans="3:57" ht="14.1" customHeight="1"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</row>
    <row r="340" spans="3:57" ht="14.1" customHeight="1"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</row>
    <row r="341" spans="3:57" ht="14.1" customHeight="1"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</row>
    <row r="342" spans="3:57" ht="14.1" customHeight="1"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</row>
    <row r="343" spans="3:57" ht="14.1" customHeight="1"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</row>
    <row r="344" spans="3:57" ht="14.1" customHeight="1"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</row>
    <row r="345" spans="3:57" ht="14.1" customHeight="1"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</row>
    <row r="346" spans="3:57" ht="14.1" customHeight="1"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</row>
    <row r="347" spans="3:57" ht="14.1" customHeight="1"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</row>
    <row r="348" spans="3:57" ht="14.1" customHeight="1"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</row>
    <row r="349" spans="3:57" ht="14.1" customHeight="1"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</row>
    <row r="350" spans="3:57" ht="14.1" customHeight="1"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</row>
    <row r="351" spans="3:57" ht="14.1" customHeight="1"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</row>
    <row r="352" spans="3:57" ht="14.1" customHeight="1"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</row>
    <row r="353" spans="3:57" ht="14.1" customHeight="1"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</row>
    <row r="354" spans="3:57" ht="14.1" customHeight="1"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</row>
    <row r="355" spans="3:57" ht="14.1" customHeight="1"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</row>
    <row r="356" spans="3:57" ht="14.1" customHeight="1"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</row>
    <row r="357" spans="3:57" ht="14.1" customHeight="1"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</row>
    <row r="358" spans="3:57" ht="14.1" customHeight="1"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</row>
    <row r="359" spans="3:57" ht="14.1" customHeight="1"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</row>
    <row r="360" spans="3:57" ht="14.1" customHeight="1"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</row>
    <row r="361" spans="3:57" ht="14.1" customHeight="1"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</row>
    <row r="362" spans="3:57" ht="14.1" customHeight="1"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</row>
    <row r="363" spans="3:57" ht="14.1" customHeight="1"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</row>
    <row r="364" spans="3:57" ht="14.1" customHeight="1"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</row>
    <row r="365" spans="3:57" ht="14.1" customHeight="1"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</row>
    <row r="366" spans="3:57" ht="14.1" customHeight="1"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</row>
    <row r="367" spans="3:57" ht="14.1" customHeight="1"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</row>
    <row r="368" spans="3:57" ht="14.1" customHeight="1"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</row>
    <row r="369" spans="3:57" ht="14.1" customHeight="1"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</row>
    <row r="370" spans="3:57" ht="14.1" customHeight="1"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</row>
    <row r="371" spans="3:57" ht="14.1" customHeight="1"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</row>
    <row r="372" spans="3:57" ht="14.1" customHeight="1"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</row>
    <row r="373" spans="3:57" ht="14.1" customHeight="1"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</row>
    <row r="374" spans="3:57" ht="14.1" customHeight="1"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</row>
    <row r="375" spans="3:57" ht="14.1" customHeight="1"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</row>
    <row r="376" spans="3:57" ht="14.1" customHeight="1"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</row>
    <row r="377" spans="3:57" ht="14.1" customHeight="1"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</row>
    <row r="378" spans="3:57" ht="14.1" customHeight="1"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</row>
    <row r="379" spans="3:57" ht="14.1" customHeight="1"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</row>
    <row r="380" spans="3:57" ht="14.1" customHeight="1"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</row>
    <row r="381" spans="3:57" ht="14.1" customHeight="1"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</row>
    <row r="382" spans="3:57" ht="14.1" customHeight="1"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</row>
    <row r="383" spans="3:57" ht="14.1" customHeight="1"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</row>
    <row r="384" spans="3:57" ht="14.1" customHeight="1"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</row>
    <row r="385" spans="3:57" ht="14.1" customHeight="1"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</row>
    <row r="386" spans="3:57" ht="14.1" customHeight="1"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</row>
    <row r="387" spans="3:57" ht="14.1" customHeight="1"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  <c r="AS387" s="9"/>
      <c r="AT387" s="9"/>
      <c r="AU387" s="9"/>
      <c r="AV387" s="9"/>
      <c r="AW387" s="9"/>
      <c r="AX387" s="9"/>
      <c r="AY387" s="9"/>
      <c r="AZ387" s="9"/>
      <c r="BA387" s="9"/>
      <c r="BB387" s="9"/>
      <c r="BC387" s="9"/>
      <c r="BD387" s="9"/>
      <c r="BE387" s="9"/>
    </row>
    <row r="388" spans="3:57" ht="14.1" customHeight="1"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  <c r="AS388" s="9"/>
      <c r="AT388" s="9"/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</row>
    <row r="389" spans="3:57" ht="14.1" customHeight="1"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  <c r="AS389" s="9"/>
      <c r="AT389" s="9"/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</row>
    <row r="390" spans="3:57" ht="14.1" customHeight="1"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  <c r="AS390" s="9"/>
      <c r="AT390" s="9"/>
      <c r="AU390" s="9"/>
      <c r="AV390" s="9"/>
      <c r="AW390" s="9"/>
      <c r="AX390" s="9"/>
      <c r="AY390" s="9"/>
      <c r="AZ390" s="9"/>
      <c r="BA390" s="9"/>
      <c r="BB390" s="9"/>
      <c r="BC390" s="9"/>
      <c r="BD390" s="9"/>
      <c r="BE390" s="9"/>
    </row>
    <row r="391" spans="3:57" ht="14.1" customHeight="1"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  <c r="AS391" s="9"/>
      <c r="AT391" s="9"/>
      <c r="AU391" s="9"/>
      <c r="AV391" s="9"/>
      <c r="AW391" s="9"/>
      <c r="AX391" s="9"/>
      <c r="AY391" s="9"/>
      <c r="AZ391" s="9"/>
      <c r="BA391" s="9"/>
      <c r="BB391" s="9"/>
      <c r="BC391" s="9"/>
      <c r="BD391" s="9"/>
      <c r="BE391" s="9"/>
    </row>
    <row r="392" spans="3:57" ht="14.1" customHeight="1"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  <c r="AS392" s="9"/>
      <c r="AT392" s="9"/>
      <c r="AU392" s="9"/>
      <c r="AV392" s="9"/>
      <c r="AW392" s="9"/>
      <c r="AX392" s="9"/>
      <c r="AY392" s="9"/>
      <c r="AZ392" s="9"/>
      <c r="BA392" s="9"/>
      <c r="BB392" s="9"/>
      <c r="BC392" s="9"/>
      <c r="BD392" s="9"/>
      <c r="BE392" s="9"/>
    </row>
    <row r="393" spans="3:57" ht="14.1" customHeight="1"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  <c r="AS393" s="9"/>
      <c r="AT393" s="9"/>
      <c r="AU393" s="9"/>
      <c r="AV393" s="9"/>
      <c r="AW393" s="9"/>
      <c r="AX393" s="9"/>
      <c r="AY393" s="9"/>
      <c r="AZ393" s="9"/>
      <c r="BA393" s="9"/>
      <c r="BB393" s="9"/>
      <c r="BC393" s="9"/>
      <c r="BD393" s="9"/>
      <c r="BE393" s="9"/>
    </row>
    <row r="394" spans="3:57" ht="14.1" customHeight="1"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  <c r="AT394" s="9"/>
      <c r="AU394" s="9"/>
      <c r="AV394" s="9"/>
      <c r="AW394" s="9"/>
      <c r="AX394" s="9"/>
      <c r="AY394" s="9"/>
      <c r="AZ394" s="9"/>
      <c r="BA394" s="9"/>
      <c r="BB394" s="9"/>
      <c r="BC394" s="9"/>
      <c r="BD394" s="9"/>
      <c r="BE394" s="9"/>
    </row>
    <row r="395" spans="3:57" ht="14.1" customHeight="1"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  <c r="AS395" s="9"/>
      <c r="AT395" s="9"/>
      <c r="AU395" s="9"/>
      <c r="AV395" s="9"/>
      <c r="AW395" s="9"/>
      <c r="AX395" s="9"/>
      <c r="AY395" s="9"/>
      <c r="AZ395" s="9"/>
      <c r="BA395" s="9"/>
      <c r="BB395" s="9"/>
      <c r="BC395" s="9"/>
      <c r="BD395" s="9"/>
      <c r="BE395" s="9"/>
    </row>
    <row r="396" spans="3:57" ht="14.1" customHeight="1"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  <c r="AS396" s="9"/>
      <c r="AT396" s="9"/>
      <c r="AU396" s="9"/>
      <c r="AV396" s="9"/>
      <c r="AW396" s="9"/>
      <c r="AX396" s="9"/>
      <c r="AY396" s="9"/>
      <c r="AZ396" s="9"/>
      <c r="BA396" s="9"/>
      <c r="BB396" s="9"/>
      <c r="BC396" s="9"/>
      <c r="BD396" s="9"/>
      <c r="BE396" s="9"/>
    </row>
    <row r="397" spans="3:57" ht="14.1" customHeight="1"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9"/>
      <c r="AV397" s="9"/>
      <c r="AW397" s="9"/>
      <c r="AX397" s="9"/>
      <c r="AY397" s="9"/>
      <c r="AZ397" s="9"/>
      <c r="BA397" s="9"/>
      <c r="BB397" s="9"/>
      <c r="BC397" s="9"/>
      <c r="BD397" s="9"/>
      <c r="BE397" s="9"/>
    </row>
    <row r="398" spans="3:57" ht="14.1" customHeight="1"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  <c r="AS398" s="9"/>
      <c r="AT398" s="9"/>
      <c r="AU398" s="9"/>
      <c r="AV398" s="9"/>
      <c r="AW398" s="9"/>
      <c r="AX398" s="9"/>
      <c r="AY398" s="9"/>
      <c r="AZ398" s="9"/>
      <c r="BA398" s="9"/>
      <c r="BB398" s="9"/>
      <c r="BC398" s="9"/>
      <c r="BD398" s="9"/>
      <c r="BE398" s="9"/>
    </row>
    <row r="399" spans="3:57" ht="14.1" customHeight="1"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  <c r="AS399" s="9"/>
      <c r="AT399" s="9"/>
      <c r="AU399" s="9"/>
      <c r="AV399" s="9"/>
      <c r="AW399" s="9"/>
      <c r="AX399" s="9"/>
      <c r="AY399" s="9"/>
      <c r="AZ399" s="9"/>
      <c r="BA399" s="9"/>
      <c r="BB399" s="9"/>
      <c r="BC399" s="9"/>
      <c r="BD399" s="9"/>
      <c r="BE399" s="9"/>
    </row>
    <row r="400" spans="3:57" ht="14.1" customHeight="1"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  <c r="AS400" s="9"/>
      <c r="AT400" s="9"/>
      <c r="AU400" s="9"/>
      <c r="AV400" s="9"/>
      <c r="AW400" s="9"/>
      <c r="AX400" s="9"/>
      <c r="AY400" s="9"/>
      <c r="AZ400" s="9"/>
      <c r="BA400" s="9"/>
      <c r="BB400" s="9"/>
      <c r="BC400" s="9"/>
      <c r="BD400" s="9"/>
      <c r="BE400" s="9"/>
    </row>
    <row r="401" spans="3:57" ht="14.1" customHeight="1"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  <c r="AS401" s="9"/>
      <c r="AT401" s="9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</row>
    <row r="402" spans="3:57" ht="14.1" customHeight="1"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  <c r="AS402" s="9"/>
      <c r="AT402" s="9"/>
      <c r="AU402" s="9"/>
      <c r="AV402" s="9"/>
      <c r="AW402" s="9"/>
      <c r="AX402" s="9"/>
      <c r="AY402" s="9"/>
      <c r="AZ402" s="9"/>
      <c r="BA402" s="9"/>
      <c r="BB402" s="9"/>
      <c r="BC402" s="9"/>
      <c r="BD402" s="9"/>
      <c r="BE402" s="9"/>
    </row>
    <row r="403" spans="3:57" ht="14.1" customHeight="1"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  <c r="AS403" s="9"/>
      <c r="AT403" s="9"/>
      <c r="AU403" s="9"/>
      <c r="AV403" s="9"/>
      <c r="AW403" s="9"/>
      <c r="AX403" s="9"/>
      <c r="AY403" s="9"/>
      <c r="AZ403" s="9"/>
      <c r="BA403" s="9"/>
      <c r="BB403" s="9"/>
      <c r="BC403" s="9"/>
      <c r="BD403" s="9"/>
      <c r="BE403" s="9"/>
    </row>
    <row r="404" spans="3:57" ht="14.1" customHeight="1"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</row>
    <row r="405" spans="3:57" ht="14.1" customHeight="1"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  <c r="AS405" s="9"/>
      <c r="AT405" s="9"/>
      <c r="AU405" s="9"/>
      <c r="AV405" s="9"/>
      <c r="AW405" s="9"/>
      <c r="AX405" s="9"/>
      <c r="AY405" s="9"/>
      <c r="AZ405" s="9"/>
      <c r="BA405" s="9"/>
      <c r="BB405" s="9"/>
      <c r="BC405" s="9"/>
      <c r="BD405" s="9"/>
      <c r="BE405" s="9"/>
    </row>
    <row r="406" spans="3:57" ht="14.1" customHeight="1"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  <c r="AS406" s="9"/>
      <c r="AT406" s="9"/>
      <c r="AU406" s="9"/>
      <c r="AV406" s="9"/>
      <c r="AW406" s="9"/>
      <c r="AX406" s="9"/>
      <c r="AY406" s="9"/>
      <c r="AZ406" s="9"/>
      <c r="BA406" s="9"/>
      <c r="BB406" s="9"/>
      <c r="BC406" s="9"/>
      <c r="BD406" s="9"/>
      <c r="BE406" s="9"/>
    </row>
    <row r="407" spans="3:57" ht="14.1" customHeight="1"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  <c r="AS407" s="9"/>
      <c r="AT407" s="9"/>
      <c r="AU407" s="9"/>
      <c r="AV407" s="9"/>
      <c r="AW407" s="9"/>
      <c r="AX407" s="9"/>
      <c r="AY407" s="9"/>
      <c r="AZ407" s="9"/>
      <c r="BA407" s="9"/>
      <c r="BB407" s="9"/>
      <c r="BC407" s="9"/>
      <c r="BD407" s="9"/>
      <c r="BE407" s="9"/>
    </row>
    <row r="408" spans="3:57" ht="14.1" customHeight="1"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  <c r="AS408" s="9"/>
      <c r="AT408" s="9"/>
      <c r="AU408" s="9"/>
      <c r="AV408" s="9"/>
      <c r="AW408" s="9"/>
      <c r="AX408" s="9"/>
      <c r="AY408" s="9"/>
      <c r="AZ408" s="9"/>
      <c r="BA408" s="9"/>
      <c r="BB408" s="9"/>
      <c r="BC408" s="9"/>
      <c r="BD408" s="9"/>
      <c r="BE408" s="9"/>
    </row>
    <row r="409" spans="3:57" ht="14.1" customHeight="1"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  <c r="AS409" s="9"/>
      <c r="AT409" s="9"/>
      <c r="AU409" s="9"/>
      <c r="AV409" s="9"/>
      <c r="AW409" s="9"/>
      <c r="AX409" s="9"/>
      <c r="AY409" s="9"/>
      <c r="AZ409" s="9"/>
      <c r="BA409" s="9"/>
      <c r="BB409" s="9"/>
      <c r="BC409" s="9"/>
      <c r="BD409" s="9"/>
      <c r="BE409" s="9"/>
    </row>
    <row r="410" spans="3:57" ht="14.1" customHeight="1"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  <c r="AS410" s="9"/>
      <c r="AT410" s="9"/>
      <c r="AU410" s="9"/>
      <c r="AV410" s="9"/>
      <c r="AW410" s="9"/>
      <c r="AX410" s="9"/>
      <c r="AY410" s="9"/>
      <c r="AZ410" s="9"/>
      <c r="BA410" s="9"/>
      <c r="BB410" s="9"/>
      <c r="BC410" s="9"/>
      <c r="BD410" s="9"/>
      <c r="BE410" s="9"/>
    </row>
    <row r="411" spans="3:57" ht="14.1" customHeight="1"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  <c r="AS411" s="9"/>
      <c r="AT411" s="9"/>
      <c r="AU411" s="9"/>
      <c r="AV411" s="9"/>
      <c r="AW411" s="9"/>
      <c r="AX411" s="9"/>
      <c r="AY411" s="9"/>
      <c r="AZ411" s="9"/>
      <c r="BA411" s="9"/>
      <c r="BB411" s="9"/>
      <c r="BC411" s="9"/>
      <c r="BD411" s="9"/>
      <c r="BE411" s="9"/>
    </row>
    <row r="412" spans="3:57" ht="14.1" customHeight="1"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  <c r="AS412" s="9"/>
      <c r="AT412" s="9"/>
      <c r="AU412" s="9"/>
      <c r="AV412" s="9"/>
      <c r="AW412" s="9"/>
      <c r="AX412" s="9"/>
      <c r="AY412" s="9"/>
      <c r="AZ412" s="9"/>
      <c r="BA412" s="9"/>
      <c r="BB412" s="9"/>
      <c r="BC412" s="9"/>
      <c r="BD412" s="9"/>
      <c r="BE412" s="9"/>
    </row>
    <row r="413" spans="3:57" ht="14.1" customHeight="1"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  <c r="AS413" s="9"/>
      <c r="AT413" s="9"/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</row>
    <row r="414" spans="3:57" ht="14.1" customHeight="1"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  <c r="AS414" s="9"/>
      <c r="AT414" s="9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</row>
    <row r="415" spans="3:57" ht="14.1" customHeight="1"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  <c r="AS415" s="9"/>
      <c r="AT415" s="9"/>
      <c r="AU415" s="9"/>
      <c r="AV415" s="9"/>
      <c r="AW415" s="9"/>
      <c r="AX415" s="9"/>
      <c r="AY415" s="9"/>
      <c r="AZ415" s="9"/>
      <c r="BA415" s="9"/>
      <c r="BB415" s="9"/>
      <c r="BC415" s="9"/>
      <c r="BD415" s="9"/>
      <c r="BE415" s="9"/>
    </row>
    <row r="416" spans="3:57" ht="14.1" customHeight="1"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  <c r="AS416" s="9"/>
      <c r="AT416" s="9"/>
      <c r="AU416" s="9"/>
      <c r="AV416" s="9"/>
      <c r="AW416" s="9"/>
      <c r="AX416" s="9"/>
      <c r="AY416" s="9"/>
      <c r="AZ416" s="9"/>
      <c r="BA416" s="9"/>
      <c r="BB416" s="9"/>
      <c r="BC416" s="9"/>
      <c r="BD416" s="9"/>
      <c r="BE416" s="9"/>
    </row>
    <row r="417" spans="3:57" ht="14.1" customHeight="1"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9"/>
      <c r="AV417" s="9"/>
      <c r="AW417" s="9"/>
      <c r="AX417" s="9"/>
      <c r="AY417" s="9"/>
      <c r="AZ417" s="9"/>
      <c r="BA417" s="9"/>
      <c r="BB417" s="9"/>
      <c r="BC417" s="9"/>
      <c r="BD417" s="9"/>
      <c r="BE417" s="9"/>
    </row>
    <row r="418" spans="3:57" ht="14.1" customHeight="1"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  <c r="AS418" s="9"/>
      <c r="AT418" s="9"/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</row>
    <row r="419" spans="3:57" ht="14.1" customHeight="1"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  <c r="AS419" s="9"/>
      <c r="AT419" s="9"/>
      <c r="AU419" s="9"/>
      <c r="AV419" s="9"/>
      <c r="AW419" s="9"/>
      <c r="AX419" s="9"/>
      <c r="AY419" s="9"/>
      <c r="AZ419" s="9"/>
      <c r="BA419" s="9"/>
      <c r="BB419" s="9"/>
      <c r="BC419" s="9"/>
      <c r="BD419" s="9"/>
      <c r="BE419" s="9"/>
    </row>
    <row r="420" spans="3:57" ht="14.1" customHeight="1"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  <c r="AS420" s="9"/>
      <c r="AT420" s="9"/>
      <c r="AU420" s="9"/>
      <c r="AV420" s="9"/>
      <c r="AW420" s="9"/>
      <c r="AX420" s="9"/>
      <c r="AY420" s="9"/>
      <c r="AZ420" s="9"/>
      <c r="BA420" s="9"/>
      <c r="BB420" s="9"/>
      <c r="BC420" s="9"/>
      <c r="BD420" s="9"/>
      <c r="BE420" s="9"/>
    </row>
    <row r="421" spans="3:57" ht="14.1" customHeight="1"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  <c r="AS421" s="9"/>
      <c r="AT421" s="9"/>
      <c r="AU421" s="9"/>
      <c r="AV421" s="9"/>
      <c r="AW421" s="9"/>
      <c r="AX421" s="9"/>
      <c r="AY421" s="9"/>
      <c r="AZ421" s="9"/>
      <c r="BA421" s="9"/>
      <c r="BB421" s="9"/>
      <c r="BC421" s="9"/>
      <c r="BD421" s="9"/>
      <c r="BE421" s="9"/>
    </row>
    <row r="422" spans="3:57" ht="14.1" customHeight="1"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  <c r="AS422" s="9"/>
      <c r="AT422" s="9"/>
      <c r="AU422" s="9"/>
      <c r="AV422" s="9"/>
      <c r="AW422" s="9"/>
      <c r="AX422" s="9"/>
      <c r="AY422" s="9"/>
      <c r="AZ422" s="9"/>
      <c r="BA422" s="9"/>
      <c r="BB422" s="9"/>
      <c r="BC422" s="9"/>
      <c r="BD422" s="9"/>
      <c r="BE422" s="9"/>
    </row>
    <row r="423" spans="3:57" ht="14.1" customHeight="1"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  <c r="AS423" s="9"/>
      <c r="AT423" s="9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</row>
    <row r="424" spans="3:57" ht="14.1" customHeight="1"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  <c r="AS424" s="9"/>
      <c r="AT424" s="9"/>
      <c r="AU424" s="9"/>
      <c r="AV424" s="9"/>
      <c r="AW424" s="9"/>
      <c r="AX424" s="9"/>
      <c r="AY424" s="9"/>
      <c r="AZ424" s="9"/>
      <c r="BA424" s="9"/>
      <c r="BB424" s="9"/>
      <c r="BC424" s="9"/>
      <c r="BD424" s="9"/>
      <c r="BE424" s="9"/>
    </row>
    <row r="425" spans="3:57" ht="14.1" customHeight="1"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  <c r="AS425" s="9"/>
      <c r="AT425" s="9"/>
      <c r="AU425" s="9"/>
      <c r="AV425" s="9"/>
      <c r="AW425" s="9"/>
      <c r="AX425" s="9"/>
      <c r="AY425" s="9"/>
      <c r="AZ425" s="9"/>
      <c r="BA425" s="9"/>
      <c r="BB425" s="9"/>
      <c r="BC425" s="9"/>
      <c r="BD425" s="9"/>
      <c r="BE425" s="9"/>
    </row>
    <row r="426" spans="3:57" ht="14.1" customHeight="1"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9"/>
      <c r="AV426" s="9"/>
      <c r="AW426" s="9"/>
      <c r="AX426" s="9"/>
      <c r="AY426" s="9"/>
      <c r="AZ426" s="9"/>
      <c r="BA426" s="9"/>
      <c r="BB426" s="9"/>
      <c r="BC426" s="9"/>
      <c r="BD426" s="9"/>
      <c r="BE426" s="9"/>
    </row>
    <row r="427" spans="3:57" ht="14.1" customHeight="1"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9"/>
      <c r="AV427" s="9"/>
      <c r="AW427" s="9"/>
      <c r="AX427" s="9"/>
      <c r="AY427" s="9"/>
      <c r="AZ427" s="9"/>
      <c r="BA427" s="9"/>
      <c r="BB427" s="9"/>
      <c r="BC427" s="9"/>
      <c r="BD427" s="9"/>
      <c r="BE427" s="9"/>
    </row>
    <row r="428" spans="3:57" ht="14.1" customHeight="1"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  <c r="AS428" s="9"/>
      <c r="AT428" s="9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</row>
    <row r="429" spans="3:57" ht="14.1" customHeight="1"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  <c r="AS429" s="9"/>
      <c r="AT429" s="9"/>
      <c r="AU429" s="9"/>
      <c r="AV429" s="9"/>
      <c r="AW429" s="9"/>
      <c r="AX429" s="9"/>
      <c r="AY429" s="9"/>
      <c r="AZ429" s="9"/>
      <c r="BA429" s="9"/>
      <c r="BB429" s="9"/>
      <c r="BC429" s="9"/>
      <c r="BD429" s="9"/>
      <c r="BE429" s="9"/>
    </row>
    <row r="430" spans="3:57" ht="14.1" customHeight="1"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  <c r="AS430" s="9"/>
      <c r="AT430" s="9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</row>
    <row r="431" spans="3:57" ht="14.1" customHeight="1"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  <c r="AS431" s="9"/>
      <c r="AT431" s="9"/>
      <c r="AU431" s="9"/>
      <c r="AV431" s="9"/>
      <c r="AW431" s="9"/>
      <c r="AX431" s="9"/>
      <c r="AY431" s="9"/>
      <c r="AZ431" s="9"/>
      <c r="BA431" s="9"/>
      <c r="BB431" s="9"/>
      <c r="BC431" s="9"/>
      <c r="BD431" s="9"/>
      <c r="BE431" s="9"/>
    </row>
    <row r="432" spans="3:57" ht="14.1" customHeight="1"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  <c r="AS432" s="9"/>
      <c r="AT432" s="9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</row>
    <row r="433" spans="3:57" ht="14.1" customHeight="1"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  <c r="AS433" s="9"/>
      <c r="AT433" s="9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</row>
    <row r="434" spans="3:57" ht="14.1" customHeight="1"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  <c r="AS434" s="9"/>
      <c r="AT434" s="9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</row>
    <row r="435" spans="3:57" ht="14.1" customHeight="1"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  <c r="AS435" s="9"/>
      <c r="AT435" s="9"/>
      <c r="AU435" s="9"/>
      <c r="AV435" s="9"/>
      <c r="AW435" s="9"/>
      <c r="AX435" s="9"/>
      <c r="AY435" s="9"/>
      <c r="AZ435" s="9"/>
      <c r="BA435" s="9"/>
      <c r="BB435" s="9"/>
      <c r="BC435" s="9"/>
      <c r="BD435" s="9"/>
      <c r="BE435" s="9"/>
    </row>
    <row r="436" spans="3:57" ht="14.1" customHeight="1"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  <c r="AS436" s="9"/>
      <c r="AT436" s="9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</row>
    <row r="437" spans="3:57" ht="14.1" customHeight="1"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  <c r="AS437" s="9"/>
      <c r="AT437" s="9"/>
      <c r="AU437" s="9"/>
      <c r="AV437" s="9"/>
      <c r="AW437" s="9"/>
      <c r="AX437" s="9"/>
      <c r="AY437" s="9"/>
      <c r="AZ437" s="9"/>
      <c r="BA437" s="9"/>
      <c r="BB437" s="9"/>
      <c r="BC437" s="9"/>
      <c r="BD437" s="9"/>
      <c r="BE437" s="9"/>
    </row>
    <row r="438" spans="3:57" ht="14.1" customHeight="1"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  <c r="AS438" s="9"/>
      <c r="AT438" s="9"/>
      <c r="AU438" s="9"/>
      <c r="AV438" s="9"/>
      <c r="AW438" s="9"/>
      <c r="AX438" s="9"/>
      <c r="AY438" s="9"/>
      <c r="AZ438" s="9"/>
      <c r="BA438" s="9"/>
      <c r="BB438" s="9"/>
      <c r="BC438" s="9"/>
      <c r="BD438" s="9"/>
      <c r="BE438" s="9"/>
    </row>
    <row r="439" spans="3:57" ht="14.1" customHeight="1"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  <c r="AS439" s="9"/>
      <c r="AT439" s="9"/>
      <c r="AU439" s="9"/>
      <c r="AV439" s="9"/>
      <c r="AW439" s="9"/>
      <c r="AX439" s="9"/>
      <c r="AY439" s="9"/>
      <c r="AZ439" s="9"/>
      <c r="BA439" s="9"/>
      <c r="BB439" s="9"/>
      <c r="BC439" s="9"/>
      <c r="BD439" s="9"/>
      <c r="BE439" s="9"/>
    </row>
    <row r="440" spans="3:57" ht="14.1" customHeight="1"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  <c r="AS440" s="9"/>
      <c r="AT440" s="9"/>
      <c r="AU440" s="9"/>
      <c r="AV440" s="9"/>
      <c r="AW440" s="9"/>
      <c r="AX440" s="9"/>
      <c r="AY440" s="9"/>
      <c r="AZ440" s="9"/>
      <c r="BA440" s="9"/>
      <c r="BB440" s="9"/>
      <c r="BC440" s="9"/>
      <c r="BD440" s="9"/>
      <c r="BE440" s="9"/>
    </row>
    <row r="441" spans="3:57" ht="14.1" customHeight="1"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  <c r="AS441" s="9"/>
      <c r="AT441" s="9"/>
      <c r="AU441" s="9"/>
      <c r="AV441" s="9"/>
      <c r="AW441" s="9"/>
      <c r="AX441" s="9"/>
      <c r="AY441" s="9"/>
      <c r="AZ441" s="9"/>
      <c r="BA441" s="9"/>
      <c r="BB441" s="9"/>
      <c r="BC441" s="9"/>
      <c r="BD441" s="9"/>
      <c r="BE441" s="9"/>
    </row>
    <row r="442" spans="3:57" ht="14.1" customHeight="1"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  <c r="AS442" s="9"/>
      <c r="AT442" s="9"/>
      <c r="AU442" s="9"/>
      <c r="AV442" s="9"/>
      <c r="AW442" s="9"/>
      <c r="AX442" s="9"/>
      <c r="AY442" s="9"/>
      <c r="AZ442" s="9"/>
      <c r="BA442" s="9"/>
      <c r="BB442" s="9"/>
      <c r="BC442" s="9"/>
      <c r="BD442" s="9"/>
      <c r="BE442" s="9"/>
    </row>
    <row r="443" spans="3:57" ht="14.1" customHeight="1"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  <c r="AS443" s="9"/>
      <c r="AT443" s="9"/>
      <c r="AU443" s="9"/>
      <c r="AV443" s="9"/>
      <c r="AW443" s="9"/>
      <c r="AX443" s="9"/>
      <c r="AY443" s="9"/>
      <c r="AZ443" s="9"/>
      <c r="BA443" s="9"/>
      <c r="BB443" s="9"/>
      <c r="BC443" s="9"/>
      <c r="BD443" s="9"/>
      <c r="BE443" s="9"/>
    </row>
    <row r="444" spans="3:57" ht="14.1" customHeight="1"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  <c r="AS444" s="9"/>
      <c r="AT444" s="9"/>
      <c r="AU444" s="9"/>
      <c r="AV444" s="9"/>
      <c r="AW444" s="9"/>
      <c r="AX444" s="9"/>
      <c r="AY444" s="9"/>
      <c r="AZ444" s="9"/>
      <c r="BA444" s="9"/>
      <c r="BB444" s="9"/>
      <c r="BC444" s="9"/>
      <c r="BD444" s="9"/>
      <c r="BE444" s="9"/>
    </row>
    <row r="445" spans="3:57" ht="14.1" customHeight="1"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  <c r="AS445" s="9"/>
      <c r="AT445" s="9"/>
      <c r="AU445" s="9"/>
      <c r="AV445" s="9"/>
      <c r="AW445" s="9"/>
      <c r="AX445" s="9"/>
      <c r="AY445" s="9"/>
      <c r="AZ445" s="9"/>
      <c r="BA445" s="9"/>
      <c r="BB445" s="9"/>
      <c r="BC445" s="9"/>
      <c r="BD445" s="9"/>
      <c r="BE445" s="9"/>
    </row>
    <row r="446" spans="3:57" ht="14.1" customHeight="1"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  <c r="AS446" s="9"/>
      <c r="AT446" s="9"/>
      <c r="AU446" s="9"/>
      <c r="AV446" s="9"/>
      <c r="AW446" s="9"/>
      <c r="AX446" s="9"/>
      <c r="AY446" s="9"/>
      <c r="AZ446" s="9"/>
      <c r="BA446" s="9"/>
      <c r="BB446" s="9"/>
      <c r="BC446" s="9"/>
      <c r="BD446" s="9"/>
      <c r="BE446" s="9"/>
    </row>
    <row r="447" spans="3:57" ht="14.1" customHeight="1"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  <c r="AS447" s="9"/>
      <c r="AT447" s="9"/>
      <c r="AU447" s="9"/>
      <c r="AV447" s="9"/>
      <c r="AW447" s="9"/>
      <c r="AX447" s="9"/>
      <c r="AY447" s="9"/>
      <c r="AZ447" s="9"/>
      <c r="BA447" s="9"/>
      <c r="BB447" s="9"/>
      <c r="BC447" s="9"/>
      <c r="BD447" s="9"/>
      <c r="BE447" s="9"/>
    </row>
    <row r="448" spans="3:57" ht="14.1" customHeight="1"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  <c r="AS448" s="9"/>
      <c r="AT448" s="9"/>
      <c r="AU448" s="9"/>
      <c r="AV448" s="9"/>
      <c r="AW448" s="9"/>
      <c r="AX448" s="9"/>
      <c r="AY448" s="9"/>
      <c r="AZ448" s="9"/>
      <c r="BA448" s="9"/>
      <c r="BB448" s="9"/>
      <c r="BC448" s="9"/>
      <c r="BD448" s="9"/>
      <c r="BE448" s="9"/>
    </row>
    <row r="449" spans="3:57" ht="14.1" customHeight="1"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  <c r="AS449" s="9"/>
      <c r="AT449" s="9"/>
      <c r="AU449" s="9"/>
      <c r="AV449" s="9"/>
      <c r="AW449" s="9"/>
      <c r="AX449" s="9"/>
      <c r="AY449" s="9"/>
      <c r="AZ449" s="9"/>
      <c r="BA449" s="9"/>
      <c r="BB449" s="9"/>
      <c r="BC449" s="9"/>
      <c r="BD449" s="9"/>
      <c r="BE449" s="9"/>
    </row>
    <row r="450" spans="3:57" ht="14.1" customHeight="1"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</row>
    <row r="451" spans="3:57" ht="14.1" customHeight="1"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  <c r="AS451" s="9"/>
      <c r="AT451" s="9"/>
      <c r="AU451" s="9"/>
      <c r="AV451" s="9"/>
      <c r="AW451" s="9"/>
      <c r="AX451" s="9"/>
      <c r="AY451" s="9"/>
      <c r="AZ451" s="9"/>
      <c r="BA451" s="9"/>
      <c r="BB451" s="9"/>
      <c r="BC451" s="9"/>
      <c r="BD451" s="9"/>
      <c r="BE451" s="9"/>
    </row>
    <row r="452" spans="3:57" ht="14.1" customHeight="1"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  <c r="AS452" s="9"/>
      <c r="AT452" s="9"/>
      <c r="AU452" s="9"/>
      <c r="AV452" s="9"/>
      <c r="AW452" s="9"/>
      <c r="AX452" s="9"/>
      <c r="AY452" s="9"/>
      <c r="AZ452" s="9"/>
      <c r="BA452" s="9"/>
      <c r="BB452" s="9"/>
      <c r="BC452" s="9"/>
      <c r="BD452" s="9"/>
      <c r="BE452" s="9"/>
    </row>
    <row r="453" spans="3:57" ht="14.1" customHeight="1"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  <c r="AS453" s="9"/>
      <c r="AT453" s="9"/>
      <c r="AU453" s="9"/>
      <c r="AV453" s="9"/>
      <c r="AW453" s="9"/>
      <c r="AX453" s="9"/>
      <c r="AY453" s="9"/>
      <c r="AZ453" s="9"/>
      <c r="BA453" s="9"/>
      <c r="BB453" s="9"/>
      <c r="BC453" s="9"/>
      <c r="BD453" s="9"/>
      <c r="BE453" s="9"/>
    </row>
    <row r="454" spans="3:57" ht="14.1" customHeight="1"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  <c r="AS454" s="9"/>
      <c r="AT454" s="9"/>
      <c r="AU454" s="9"/>
      <c r="AV454" s="9"/>
      <c r="AW454" s="9"/>
      <c r="AX454" s="9"/>
      <c r="AY454" s="9"/>
      <c r="AZ454" s="9"/>
      <c r="BA454" s="9"/>
      <c r="BB454" s="9"/>
      <c r="BC454" s="9"/>
      <c r="BD454" s="9"/>
      <c r="BE454" s="9"/>
    </row>
    <row r="455" spans="3:57" ht="14.1" customHeight="1"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  <c r="AS455" s="9"/>
      <c r="AT455" s="9"/>
      <c r="AU455" s="9"/>
      <c r="AV455" s="9"/>
      <c r="AW455" s="9"/>
      <c r="AX455" s="9"/>
      <c r="AY455" s="9"/>
      <c r="AZ455" s="9"/>
      <c r="BA455" s="9"/>
      <c r="BB455" s="9"/>
      <c r="BC455" s="9"/>
      <c r="BD455" s="9"/>
      <c r="BE455" s="9"/>
    </row>
    <row r="456" spans="3:57" ht="14.1" customHeight="1"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  <c r="AS456" s="9"/>
      <c r="AT456" s="9"/>
      <c r="AU456" s="9"/>
      <c r="AV456" s="9"/>
      <c r="AW456" s="9"/>
      <c r="AX456" s="9"/>
      <c r="AY456" s="9"/>
      <c r="AZ456" s="9"/>
      <c r="BA456" s="9"/>
      <c r="BB456" s="9"/>
      <c r="BC456" s="9"/>
      <c r="BD456" s="9"/>
      <c r="BE456" s="9"/>
    </row>
    <row r="457" spans="3:57" ht="14.1" customHeight="1"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  <c r="AS457" s="9"/>
      <c r="AT457" s="9"/>
      <c r="AU457" s="9"/>
      <c r="AV457" s="9"/>
      <c r="AW457" s="9"/>
      <c r="AX457" s="9"/>
      <c r="AY457" s="9"/>
      <c r="AZ457" s="9"/>
      <c r="BA457" s="9"/>
      <c r="BB457" s="9"/>
      <c r="BC457" s="9"/>
      <c r="BD457" s="9"/>
      <c r="BE457" s="9"/>
    </row>
    <row r="458" spans="3:57" ht="14.1" customHeight="1"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  <c r="AS458" s="9"/>
      <c r="AT458" s="9"/>
      <c r="AU458" s="9"/>
      <c r="AV458" s="9"/>
      <c r="AW458" s="9"/>
      <c r="AX458" s="9"/>
      <c r="AY458" s="9"/>
      <c r="AZ458" s="9"/>
      <c r="BA458" s="9"/>
      <c r="BB458" s="9"/>
      <c r="BC458" s="9"/>
      <c r="BD458" s="9"/>
      <c r="BE458" s="9"/>
    </row>
    <row r="459" spans="3:57" ht="14.1" customHeight="1"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  <c r="AS459" s="9"/>
      <c r="AT459" s="9"/>
      <c r="AU459" s="9"/>
      <c r="AV459" s="9"/>
      <c r="AW459" s="9"/>
      <c r="AX459" s="9"/>
      <c r="AY459" s="9"/>
      <c r="AZ459" s="9"/>
      <c r="BA459" s="9"/>
      <c r="BB459" s="9"/>
      <c r="BC459" s="9"/>
      <c r="BD459" s="9"/>
      <c r="BE459" s="9"/>
    </row>
    <row r="460" spans="3:57" ht="14.1" customHeight="1"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  <c r="AS460" s="9"/>
      <c r="AT460" s="9"/>
      <c r="AU460" s="9"/>
      <c r="AV460" s="9"/>
      <c r="AW460" s="9"/>
      <c r="AX460" s="9"/>
      <c r="AY460" s="9"/>
      <c r="AZ460" s="9"/>
      <c r="BA460" s="9"/>
      <c r="BB460" s="9"/>
      <c r="BC460" s="9"/>
      <c r="BD460" s="9"/>
      <c r="BE460" s="9"/>
    </row>
    <row r="461" spans="3:57" ht="14.1" customHeight="1"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  <c r="AS461" s="9"/>
      <c r="AT461" s="9"/>
      <c r="AU461" s="9"/>
      <c r="AV461" s="9"/>
      <c r="AW461" s="9"/>
      <c r="AX461" s="9"/>
      <c r="AY461" s="9"/>
      <c r="AZ461" s="9"/>
      <c r="BA461" s="9"/>
      <c r="BB461" s="9"/>
      <c r="BC461" s="9"/>
      <c r="BD461" s="9"/>
      <c r="BE461" s="9"/>
    </row>
    <row r="462" spans="3:57" ht="14.1" customHeight="1"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  <c r="AS462" s="9"/>
      <c r="AT462" s="9"/>
      <c r="AU462" s="9"/>
      <c r="AV462" s="9"/>
      <c r="AW462" s="9"/>
      <c r="AX462" s="9"/>
      <c r="AY462" s="9"/>
      <c r="AZ462" s="9"/>
      <c r="BA462" s="9"/>
      <c r="BB462" s="9"/>
      <c r="BC462" s="9"/>
      <c r="BD462" s="9"/>
      <c r="BE462" s="9"/>
    </row>
    <row r="463" spans="3:57" ht="14.1" customHeight="1"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  <c r="AS463" s="9"/>
      <c r="AT463" s="9"/>
      <c r="AU463" s="9"/>
      <c r="AV463" s="9"/>
      <c r="AW463" s="9"/>
      <c r="AX463" s="9"/>
      <c r="AY463" s="9"/>
      <c r="AZ463" s="9"/>
      <c r="BA463" s="9"/>
      <c r="BB463" s="9"/>
      <c r="BC463" s="9"/>
      <c r="BD463" s="9"/>
      <c r="BE463" s="9"/>
    </row>
    <row r="464" spans="3:57" ht="14.1" customHeight="1"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  <c r="AS464" s="9"/>
      <c r="AT464" s="9"/>
      <c r="AU464" s="9"/>
      <c r="AV464" s="9"/>
      <c r="AW464" s="9"/>
      <c r="AX464" s="9"/>
      <c r="AY464" s="9"/>
      <c r="AZ464" s="9"/>
      <c r="BA464" s="9"/>
      <c r="BB464" s="9"/>
      <c r="BC464" s="9"/>
      <c r="BD464" s="9"/>
      <c r="BE464" s="9"/>
    </row>
    <row r="465" spans="3:57" ht="14.1" customHeight="1"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  <c r="AS465" s="9"/>
      <c r="AT465" s="9"/>
      <c r="AU465" s="9"/>
      <c r="AV465" s="9"/>
      <c r="AW465" s="9"/>
      <c r="AX465" s="9"/>
      <c r="AY465" s="9"/>
      <c r="AZ465" s="9"/>
      <c r="BA465" s="9"/>
      <c r="BB465" s="9"/>
      <c r="BC465" s="9"/>
      <c r="BD465" s="9"/>
      <c r="BE465" s="9"/>
    </row>
    <row r="466" spans="3:57" ht="14.1" customHeight="1"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  <c r="AS466" s="9"/>
      <c r="AT466" s="9"/>
      <c r="AU466" s="9"/>
      <c r="AV466" s="9"/>
      <c r="AW466" s="9"/>
      <c r="AX466" s="9"/>
      <c r="AY466" s="9"/>
      <c r="AZ466" s="9"/>
      <c r="BA466" s="9"/>
      <c r="BB466" s="9"/>
      <c r="BC466" s="9"/>
      <c r="BD466" s="9"/>
      <c r="BE466" s="9"/>
    </row>
    <row r="467" spans="3:57" ht="14.1" customHeight="1"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  <c r="AS467" s="9"/>
      <c r="AT467" s="9"/>
      <c r="AU467" s="9"/>
      <c r="AV467" s="9"/>
      <c r="AW467" s="9"/>
      <c r="AX467" s="9"/>
      <c r="AY467" s="9"/>
      <c r="AZ467" s="9"/>
      <c r="BA467" s="9"/>
      <c r="BB467" s="9"/>
      <c r="BC467" s="9"/>
      <c r="BD467" s="9"/>
      <c r="BE467" s="9"/>
    </row>
    <row r="468" spans="3:57" ht="14.1" customHeight="1"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  <c r="AS468" s="9"/>
      <c r="AT468" s="9"/>
      <c r="AU468" s="9"/>
      <c r="AV468" s="9"/>
      <c r="AW468" s="9"/>
      <c r="AX468" s="9"/>
      <c r="AY468" s="9"/>
      <c r="AZ468" s="9"/>
      <c r="BA468" s="9"/>
      <c r="BB468" s="9"/>
      <c r="BC468" s="9"/>
      <c r="BD468" s="9"/>
      <c r="BE468" s="9"/>
    </row>
    <row r="469" spans="3:57" ht="14.1" customHeight="1"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  <c r="AU469" s="9"/>
      <c r="AV469" s="9"/>
      <c r="AW469" s="9"/>
      <c r="AX469" s="9"/>
      <c r="AY469" s="9"/>
      <c r="AZ469" s="9"/>
      <c r="BA469" s="9"/>
      <c r="BB469" s="9"/>
      <c r="BC469" s="9"/>
      <c r="BD469" s="9"/>
      <c r="BE469" s="9"/>
    </row>
    <row r="470" spans="3:57" ht="14.1" customHeight="1"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  <c r="AU470" s="9"/>
      <c r="AV470" s="9"/>
      <c r="AW470" s="9"/>
      <c r="AX470" s="9"/>
      <c r="AY470" s="9"/>
      <c r="AZ470" s="9"/>
      <c r="BA470" s="9"/>
      <c r="BB470" s="9"/>
      <c r="BC470" s="9"/>
      <c r="BD470" s="9"/>
      <c r="BE470" s="9"/>
    </row>
    <row r="471" spans="3:57" ht="14.1" customHeight="1"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  <c r="AU471" s="9"/>
      <c r="AV471" s="9"/>
      <c r="AW471" s="9"/>
      <c r="AX471" s="9"/>
      <c r="AY471" s="9"/>
      <c r="AZ471" s="9"/>
      <c r="BA471" s="9"/>
      <c r="BB471" s="9"/>
      <c r="BC471" s="9"/>
      <c r="BD471" s="9"/>
      <c r="BE471" s="9"/>
    </row>
    <row r="472" spans="3:57" ht="14.1" customHeight="1"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  <c r="AU472" s="9"/>
      <c r="AV472" s="9"/>
      <c r="AW472" s="9"/>
      <c r="AX472" s="9"/>
      <c r="AY472" s="9"/>
      <c r="AZ472" s="9"/>
      <c r="BA472" s="9"/>
      <c r="BB472" s="9"/>
      <c r="BC472" s="9"/>
      <c r="BD472" s="9"/>
      <c r="BE472" s="9"/>
    </row>
    <row r="473" spans="3:57" ht="14.1" customHeight="1"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  <c r="AU473" s="9"/>
      <c r="AV473" s="9"/>
      <c r="AW473" s="9"/>
      <c r="AX473" s="9"/>
      <c r="AY473" s="9"/>
      <c r="AZ473" s="9"/>
      <c r="BA473" s="9"/>
      <c r="BB473" s="9"/>
      <c r="BC473" s="9"/>
      <c r="BD473" s="9"/>
      <c r="BE473" s="9"/>
    </row>
    <row r="474" spans="3:57" ht="14.1" customHeight="1"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  <c r="AU474" s="9"/>
      <c r="AV474" s="9"/>
      <c r="AW474" s="9"/>
      <c r="AX474" s="9"/>
      <c r="AY474" s="9"/>
      <c r="AZ474" s="9"/>
      <c r="BA474" s="9"/>
      <c r="BB474" s="9"/>
      <c r="BC474" s="9"/>
      <c r="BD474" s="9"/>
      <c r="BE474" s="9"/>
    </row>
    <row r="475" spans="3:57" ht="14.1" customHeight="1"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  <c r="AS475" s="9"/>
      <c r="AT475" s="9"/>
      <c r="AU475" s="9"/>
      <c r="AV475" s="9"/>
      <c r="AW475" s="9"/>
      <c r="AX475" s="9"/>
      <c r="AY475" s="9"/>
      <c r="AZ475" s="9"/>
      <c r="BA475" s="9"/>
      <c r="BB475" s="9"/>
      <c r="BC475" s="9"/>
      <c r="BD475" s="9"/>
      <c r="BE475" s="9"/>
    </row>
    <row r="476" spans="3:57" ht="14.1" customHeight="1"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  <c r="AU476" s="9"/>
      <c r="AV476" s="9"/>
      <c r="AW476" s="9"/>
      <c r="AX476" s="9"/>
      <c r="AY476" s="9"/>
      <c r="AZ476" s="9"/>
      <c r="BA476" s="9"/>
      <c r="BB476" s="9"/>
      <c r="BC476" s="9"/>
      <c r="BD476" s="9"/>
      <c r="BE476" s="9"/>
    </row>
    <row r="477" spans="3:57" ht="14.1" customHeight="1"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  <c r="AU477" s="9"/>
      <c r="AV477" s="9"/>
      <c r="AW477" s="9"/>
      <c r="AX477" s="9"/>
      <c r="AY477" s="9"/>
      <c r="AZ477" s="9"/>
      <c r="BA477" s="9"/>
      <c r="BB477" s="9"/>
      <c r="BC477" s="9"/>
      <c r="BD477" s="9"/>
      <c r="BE477" s="9"/>
    </row>
    <row r="478" spans="3:57" ht="14.1" customHeight="1"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  <c r="AU478" s="9"/>
      <c r="AV478" s="9"/>
      <c r="AW478" s="9"/>
      <c r="AX478" s="9"/>
      <c r="AY478" s="9"/>
      <c r="AZ478" s="9"/>
      <c r="BA478" s="9"/>
      <c r="BB478" s="9"/>
      <c r="BC478" s="9"/>
      <c r="BD478" s="9"/>
      <c r="BE478" s="9"/>
    </row>
    <row r="479" spans="3:57" ht="14.1" customHeight="1"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  <c r="AU479" s="9"/>
      <c r="AV479" s="9"/>
      <c r="AW479" s="9"/>
      <c r="AX479" s="9"/>
      <c r="AY479" s="9"/>
      <c r="AZ479" s="9"/>
      <c r="BA479" s="9"/>
      <c r="BB479" s="9"/>
      <c r="BC479" s="9"/>
      <c r="BD479" s="9"/>
      <c r="BE479" s="9"/>
    </row>
    <row r="480" spans="3:57" ht="14.1" customHeight="1"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  <c r="AU480" s="9"/>
      <c r="AV480" s="9"/>
      <c r="AW480" s="9"/>
      <c r="AX480" s="9"/>
      <c r="AY480" s="9"/>
      <c r="AZ480" s="9"/>
      <c r="BA480" s="9"/>
      <c r="BB480" s="9"/>
      <c r="BC480" s="9"/>
      <c r="BD480" s="9"/>
      <c r="BE480" s="9"/>
    </row>
    <row r="481" spans="3:57" ht="14.1" customHeight="1"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  <c r="AU481" s="9"/>
      <c r="AV481" s="9"/>
      <c r="AW481" s="9"/>
      <c r="AX481" s="9"/>
      <c r="AY481" s="9"/>
      <c r="AZ481" s="9"/>
      <c r="BA481" s="9"/>
      <c r="BB481" s="9"/>
      <c r="BC481" s="9"/>
      <c r="BD481" s="9"/>
      <c r="BE481" s="9"/>
    </row>
    <row r="482" spans="3:57" ht="14.1" customHeight="1"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  <c r="AU482" s="9"/>
      <c r="AV482" s="9"/>
      <c r="AW482" s="9"/>
      <c r="AX482" s="9"/>
      <c r="AY482" s="9"/>
      <c r="AZ482" s="9"/>
      <c r="BA482" s="9"/>
      <c r="BB482" s="9"/>
      <c r="BC482" s="9"/>
      <c r="BD482" s="9"/>
      <c r="BE482" s="9"/>
    </row>
    <row r="483" spans="3:57" ht="14.1" customHeight="1"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  <c r="AU483" s="9"/>
      <c r="AV483" s="9"/>
      <c r="AW483" s="9"/>
      <c r="AX483" s="9"/>
      <c r="AY483" s="9"/>
      <c r="AZ483" s="9"/>
      <c r="BA483" s="9"/>
      <c r="BB483" s="9"/>
      <c r="BC483" s="9"/>
      <c r="BD483" s="9"/>
      <c r="BE483" s="9"/>
    </row>
    <row r="484" spans="3:57" ht="14.1" customHeight="1"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  <c r="AU484" s="9"/>
      <c r="AV484" s="9"/>
      <c r="AW484" s="9"/>
      <c r="AX484" s="9"/>
      <c r="AY484" s="9"/>
      <c r="AZ484" s="9"/>
      <c r="BA484" s="9"/>
      <c r="BB484" s="9"/>
      <c r="BC484" s="9"/>
      <c r="BD484" s="9"/>
      <c r="BE484" s="9"/>
    </row>
    <row r="485" spans="3:57" ht="14.1" customHeight="1"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  <c r="AU485" s="9"/>
      <c r="AV485" s="9"/>
      <c r="AW485" s="9"/>
      <c r="AX485" s="9"/>
      <c r="AY485" s="9"/>
      <c r="AZ485" s="9"/>
      <c r="BA485" s="9"/>
      <c r="BB485" s="9"/>
      <c r="BC485" s="9"/>
      <c r="BD485" s="9"/>
      <c r="BE485" s="9"/>
    </row>
    <row r="486" spans="3:57" ht="14.1" customHeight="1"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  <c r="AU486" s="9"/>
      <c r="AV486" s="9"/>
      <c r="AW486" s="9"/>
      <c r="AX486" s="9"/>
      <c r="AY486" s="9"/>
      <c r="AZ486" s="9"/>
      <c r="BA486" s="9"/>
      <c r="BB486" s="9"/>
      <c r="BC486" s="9"/>
      <c r="BD486" s="9"/>
      <c r="BE486" s="9"/>
    </row>
    <row r="487" spans="3:57" ht="14.1" customHeight="1"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  <c r="AU487" s="9"/>
      <c r="AV487" s="9"/>
      <c r="AW487" s="9"/>
      <c r="AX487" s="9"/>
      <c r="AY487" s="9"/>
      <c r="AZ487" s="9"/>
      <c r="BA487" s="9"/>
      <c r="BB487" s="9"/>
      <c r="BC487" s="9"/>
      <c r="BD487" s="9"/>
      <c r="BE487" s="9"/>
    </row>
    <row r="488" spans="3:57" ht="14.1" customHeight="1"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  <c r="AU488" s="9"/>
      <c r="AV488" s="9"/>
      <c r="AW488" s="9"/>
      <c r="AX488" s="9"/>
      <c r="AY488" s="9"/>
      <c r="AZ488" s="9"/>
      <c r="BA488" s="9"/>
      <c r="BB488" s="9"/>
      <c r="BC488" s="9"/>
      <c r="BD488" s="9"/>
      <c r="BE488" s="9"/>
    </row>
    <row r="489" spans="3:57" ht="14.1" customHeight="1"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  <c r="AU489" s="9"/>
      <c r="AV489" s="9"/>
      <c r="AW489" s="9"/>
      <c r="AX489" s="9"/>
      <c r="AY489" s="9"/>
      <c r="AZ489" s="9"/>
      <c r="BA489" s="9"/>
      <c r="BB489" s="9"/>
      <c r="BC489" s="9"/>
      <c r="BD489" s="9"/>
      <c r="BE489" s="9"/>
    </row>
    <row r="490" spans="3:57" ht="14.1" customHeight="1"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  <c r="AU490" s="9"/>
      <c r="AV490" s="9"/>
      <c r="AW490" s="9"/>
      <c r="AX490" s="9"/>
      <c r="AY490" s="9"/>
      <c r="AZ490" s="9"/>
      <c r="BA490" s="9"/>
      <c r="BB490" s="9"/>
      <c r="BC490" s="9"/>
      <c r="BD490" s="9"/>
      <c r="BE490" s="9"/>
    </row>
    <row r="491" spans="3:57" ht="14.1" customHeight="1"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  <c r="AU491" s="9"/>
      <c r="AV491" s="9"/>
      <c r="AW491" s="9"/>
      <c r="AX491" s="9"/>
      <c r="AY491" s="9"/>
      <c r="AZ491" s="9"/>
      <c r="BA491" s="9"/>
      <c r="BB491" s="9"/>
      <c r="BC491" s="9"/>
      <c r="BD491" s="9"/>
      <c r="BE491" s="9"/>
    </row>
    <row r="492" spans="3:57" ht="14.1" customHeight="1"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  <c r="AU492" s="9"/>
      <c r="AV492" s="9"/>
      <c r="AW492" s="9"/>
      <c r="AX492" s="9"/>
      <c r="AY492" s="9"/>
      <c r="AZ492" s="9"/>
      <c r="BA492" s="9"/>
      <c r="BB492" s="9"/>
      <c r="BC492" s="9"/>
      <c r="BD492" s="9"/>
      <c r="BE492" s="9"/>
    </row>
    <row r="493" spans="3:57" ht="14.1" customHeight="1"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  <c r="AU493" s="9"/>
      <c r="AV493" s="9"/>
      <c r="AW493" s="9"/>
      <c r="AX493" s="9"/>
      <c r="AY493" s="9"/>
      <c r="AZ493" s="9"/>
      <c r="BA493" s="9"/>
      <c r="BB493" s="9"/>
      <c r="BC493" s="9"/>
      <c r="BD493" s="9"/>
      <c r="BE493" s="9"/>
    </row>
    <row r="494" spans="3:57" ht="14.1" customHeight="1"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  <c r="AU494" s="9"/>
      <c r="AV494" s="9"/>
      <c r="AW494" s="9"/>
      <c r="AX494" s="9"/>
      <c r="AY494" s="9"/>
      <c r="AZ494" s="9"/>
      <c r="BA494" s="9"/>
      <c r="BB494" s="9"/>
      <c r="BC494" s="9"/>
      <c r="BD494" s="9"/>
      <c r="BE494" s="9"/>
    </row>
    <row r="495" spans="3:57" ht="14.1" customHeight="1"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  <c r="AU495" s="9"/>
      <c r="AV495" s="9"/>
      <c r="AW495" s="9"/>
      <c r="AX495" s="9"/>
      <c r="AY495" s="9"/>
      <c r="AZ495" s="9"/>
      <c r="BA495" s="9"/>
      <c r="BB495" s="9"/>
      <c r="BC495" s="9"/>
      <c r="BD495" s="9"/>
      <c r="BE495" s="9"/>
    </row>
    <row r="496" spans="3:57" ht="14.1" customHeight="1"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  <c r="AU496" s="9"/>
      <c r="AV496" s="9"/>
      <c r="AW496" s="9"/>
      <c r="AX496" s="9"/>
      <c r="AY496" s="9"/>
      <c r="AZ496" s="9"/>
      <c r="BA496" s="9"/>
      <c r="BB496" s="9"/>
      <c r="BC496" s="9"/>
      <c r="BD496" s="9"/>
      <c r="BE496" s="9"/>
    </row>
    <row r="497" spans="3:57" ht="14.1" customHeight="1"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  <c r="AU497" s="9"/>
      <c r="AV497" s="9"/>
      <c r="AW497" s="9"/>
      <c r="AX497" s="9"/>
      <c r="AY497" s="9"/>
      <c r="AZ497" s="9"/>
      <c r="BA497" s="9"/>
      <c r="BB497" s="9"/>
      <c r="BC497" s="9"/>
      <c r="BD497" s="9"/>
      <c r="BE497" s="9"/>
    </row>
    <row r="498" spans="3:57" ht="14.1" customHeight="1"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  <c r="AU498" s="9"/>
      <c r="AV498" s="9"/>
      <c r="AW498" s="9"/>
      <c r="AX498" s="9"/>
      <c r="AY498" s="9"/>
      <c r="AZ498" s="9"/>
      <c r="BA498" s="9"/>
      <c r="BB498" s="9"/>
      <c r="BC498" s="9"/>
      <c r="BD498" s="9"/>
      <c r="BE498" s="9"/>
    </row>
    <row r="499" spans="3:57" ht="14.1" customHeight="1"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  <c r="AU499" s="9"/>
      <c r="AV499" s="9"/>
      <c r="AW499" s="9"/>
      <c r="AX499" s="9"/>
      <c r="AY499" s="9"/>
      <c r="AZ499" s="9"/>
      <c r="BA499" s="9"/>
      <c r="BB499" s="9"/>
      <c r="BC499" s="9"/>
      <c r="BD499" s="9"/>
      <c r="BE499" s="9"/>
    </row>
    <row r="500" spans="3:57" ht="14.1" customHeight="1"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  <c r="AU500" s="9"/>
      <c r="AV500" s="9"/>
      <c r="AW500" s="9"/>
      <c r="AX500" s="9"/>
      <c r="AY500" s="9"/>
      <c r="AZ500" s="9"/>
      <c r="BA500" s="9"/>
      <c r="BB500" s="9"/>
      <c r="BC500" s="9"/>
      <c r="BD500" s="9"/>
      <c r="BE500" s="9"/>
    </row>
    <row r="501" spans="3:57" ht="14.1" customHeight="1"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  <c r="AU501" s="9"/>
      <c r="AV501" s="9"/>
      <c r="AW501" s="9"/>
      <c r="AX501" s="9"/>
      <c r="AY501" s="9"/>
      <c r="AZ501" s="9"/>
      <c r="BA501" s="9"/>
      <c r="BB501" s="9"/>
      <c r="BC501" s="9"/>
      <c r="BD501" s="9"/>
      <c r="BE501" s="9"/>
    </row>
    <row r="502" spans="3:57" ht="14.1" customHeight="1"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  <c r="AU502" s="9"/>
      <c r="AV502" s="9"/>
      <c r="AW502" s="9"/>
      <c r="AX502" s="9"/>
      <c r="AY502" s="9"/>
      <c r="AZ502" s="9"/>
      <c r="BA502" s="9"/>
      <c r="BB502" s="9"/>
      <c r="BC502" s="9"/>
      <c r="BD502" s="9"/>
      <c r="BE502" s="9"/>
    </row>
    <row r="503" spans="3:57" ht="14.1" customHeight="1"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  <c r="AU503" s="9"/>
      <c r="AV503" s="9"/>
      <c r="AW503" s="9"/>
      <c r="AX503" s="9"/>
      <c r="AY503" s="9"/>
      <c r="AZ503" s="9"/>
      <c r="BA503" s="9"/>
      <c r="BB503" s="9"/>
      <c r="BC503" s="9"/>
      <c r="BD503" s="9"/>
      <c r="BE503" s="9"/>
    </row>
    <row r="504" spans="3:57" ht="14.1" customHeight="1"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  <c r="AU504" s="9"/>
      <c r="AV504" s="9"/>
      <c r="AW504" s="9"/>
      <c r="AX504" s="9"/>
      <c r="AY504" s="9"/>
      <c r="AZ504" s="9"/>
      <c r="BA504" s="9"/>
      <c r="BB504" s="9"/>
      <c r="BC504" s="9"/>
      <c r="BD504" s="9"/>
      <c r="BE504" s="9"/>
    </row>
    <row r="505" spans="3:57" ht="14.1" customHeight="1"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  <c r="AU505" s="9"/>
      <c r="AV505" s="9"/>
      <c r="AW505" s="9"/>
      <c r="AX505" s="9"/>
      <c r="AY505" s="9"/>
      <c r="AZ505" s="9"/>
      <c r="BA505" s="9"/>
      <c r="BB505" s="9"/>
      <c r="BC505" s="9"/>
      <c r="BD505" s="9"/>
      <c r="BE505" s="9"/>
    </row>
    <row r="506" spans="3:57" ht="14.1" customHeight="1"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  <c r="AU506" s="9"/>
      <c r="AV506" s="9"/>
      <c r="AW506" s="9"/>
      <c r="AX506" s="9"/>
      <c r="AY506" s="9"/>
      <c r="AZ506" s="9"/>
      <c r="BA506" s="9"/>
      <c r="BB506" s="9"/>
      <c r="BC506" s="9"/>
      <c r="BD506" s="9"/>
      <c r="BE506" s="9"/>
    </row>
    <row r="507" spans="3:57" ht="14.1" customHeight="1"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  <c r="AU507" s="9"/>
      <c r="AV507" s="9"/>
      <c r="AW507" s="9"/>
      <c r="AX507" s="9"/>
      <c r="AY507" s="9"/>
      <c r="AZ507" s="9"/>
      <c r="BA507" s="9"/>
      <c r="BB507" s="9"/>
      <c r="BC507" s="9"/>
      <c r="BD507" s="9"/>
      <c r="BE507" s="9"/>
    </row>
    <row r="508" spans="3:57" ht="14.1" customHeight="1"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  <c r="AU508" s="9"/>
      <c r="AV508" s="9"/>
      <c r="AW508" s="9"/>
      <c r="AX508" s="9"/>
      <c r="AY508" s="9"/>
      <c r="AZ508" s="9"/>
      <c r="BA508" s="9"/>
      <c r="BB508" s="9"/>
      <c r="BC508" s="9"/>
      <c r="BD508" s="9"/>
      <c r="BE508" s="9"/>
    </row>
    <row r="509" spans="3:57" ht="14.1" customHeight="1"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  <c r="AU509" s="9"/>
      <c r="AV509" s="9"/>
      <c r="AW509" s="9"/>
      <c r="AX509" s="9"/>
      <c r="AY509" s="9"/>
      <c r="AZ509" s="9"/>
      <c r="BA509" s="9"/>
      <c r="BB509" s="9"/>
      <c r="BC509" s="9"/>
      <c r="BD509" s="9"/>
      <c r="BE509" s="9"/>
    </row>
    <row r="510" spans="3:57" ht="14.1" customHeight="1"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  <c r="AU510" s="9"/>
      <c r="AV510" s="9"/>
      <c r="AW510" s="9"/>
      <c r="AX510" s="9"/>
      <c r="AY510" s="9"/>
      <c r="AZ510" s="9"/>
      <c r="BA510" s="9"/>
      <c r="BB510" s="9"/>
      <c r="BC510" s="9"/>
      <c r="BD510" s="9"/>
      <c r="BE510" s="9"/>
    </row>
    <row r="511" spans="3:57" ht="14.1" customHeight="1"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  <c r="AU511" s="9"/>
      <c r="AV511" s="9"/>
      <c r="AW511" s="9"/>
      <c r="AX511" s="9"/>
      <c r="AY511" s="9"/>
      <c r="AZ511" s="9"/>
      <c r="BA511" s="9"/>
      <c r="BB511" s="9"/>
      <c r="BC511" s="9"/>
      <c r="BD511" s="9"/>
      <c r="BE511" s="9"/>
    </row>
    <row r="512" spans="3:57" ht="14.1" customHeight="1"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  <c r="AU512" s="9"/>
      <c r="AV512" s="9"/>
      <c r="AW512" s="9"/>
      <c r="AX512" s="9"/>
      <c r="AY512" s="9"/>
      <c r="AZ512" s="9"/>
      <c r="BA512" s="9"/>
      <c r="BB512" s="9"/>
      <c r="BC512" s="9"/>
      <c r="BD512" s="9"/>
      <c r="BE512" s="9"/>
    </row>
    <row r="513" spans="3:57" ht="14.1" customHeight="1"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  <c r="AU513" s="9"/>
      <c r="AV513" s="9"/>
      <c r="AW513" s="9"/>
      <c r="AX513" s="9"/>
      <c r="AY513" s="9"/>
      <c r="AZ513" s="9"/>
      <c r="BA513" s="9"/>
      <c r="BB513" s="9"/>
      <c r="BC513" s="9"/>
      <c r="BD513" s="9"/>
      <c r="BE513" s="9"/>
    </row>
    <row r="514" spans="3:57" ht="14.1" customHeight="1"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  <c r="AU514" s="9"/>
      <c r="AV514" s="9"/>
      <c r="AW514" s="9"/>
      <c r="AX514" s="9"/>
      <c r="AY514" s="9"/>
      <c r="AZ514" s="9"/>
      <c r="BA514" s="9"/>
      <c r="BB514" s="9"/>
      <c r="BC514" s="9"/>
      <c r="BD514" s="9"/>
      <c r="BE514" s="9"/>
    </row>
    <row r="515" spans="3:57" ht="14.1" customHeight="1"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  <c r="AU515" s="9"/>
      <c r="AV515" s="9"/>
      <c r="AW515" s="9"/>
      <c r="AX515" s="9"/>
      <c r="AY515" s="9"/>
      <c r="AZ515" s="9"/>
      <c r="BA515" s="9"/>
      <c r="BB515" s="9"/>
      <c r="BC515" s="9"/>
      <c r="BD515" s="9"/>
      <c r="BE515" s="9"/>
    </row>
    <row r="516" spans="3:57" ht="14.1" customHeight="1"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  <c r="AU516" s="9"/>
      <c r="AV516" s="9"/>
      <c r="AW516" s="9"/>
      <c r="AX516" s="9"/>
      <c r="AY516" s="9"/>
      <c r="AZ516" s="9"/>
      <c r="BA516" s="9"/>
      <c r="BB516" s="9"/>
      <c r="BC516" s="9"/>
      <c r="BD516" s="9"/>
      <c r="BE516" s="9"/>
    </row>
    <row r="517" spans="3:57" ht="14.1" customHeight="1"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  <c r="AU517" s="9"/>
      <c r="AV517" s="9"/>
      <c r="AW517" s="9"/>
      <c r="AX517" s="9"/>
      <c r="AY517" s="9"/>
      <c r="AZ517" s="9"/>
      <c r="BA517" s="9"/>
      <c r="BB517" s="9"/>
      <c r="BC517" s="9"/>
      <c r="BD517" s="9"/>
      <c r="BE517" s="9"/>
    </row>
    <row r="518" spans="3:57" ht="14.1" customHeight="1"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  <c r="AU518" s="9"/>
      <c r="AV518" s="9"/>
      <c r="AW518" s="9"/>
      <c r="AX518" s="9"/>
      <c r="AY518" s="9"/>
      <c r="AZ518" s="9"/>
      <c r="BA518" s="9"/>
      <c r="BB518" s="9"/>
      <c r="BC518" s="9"/>
      <c r="BD518" s="9"/>
      <c r="BE518" s="9"/>
    </row>
    <row r="519" spans="3:57" ht="14.1" customHeight="1"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  <c r="AU519" s="9"/>
      <c r="AV519" s="9"/>
      <c r="AW519" s="9"/>
      <c r="AX519" s="9"/>
      <c r="AY519" s="9"/>
      <c r="AZ519" s="9"/>
      <c r="BA519" s="9"/>
      <c r="BB519" s="9"/>
      <c r="BC519" s="9"/>
      <c r="BD519" s="9"/>
      <c r="BE519" s="9"/>
    </row>
    <row r="520" spans="3:57" ht="14.1" customHeight="1"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  <c r="AU520" s="9"/>
      <c r="AV520" s="9"/>
      <c r="AW520" s="9"/>
      <c r="AX520" s="9"/>
      <c r="AY520" s="9"/>
      <c r="AZ520" s="9"/>
      <c r="BA520" s="9"/>
      <c r="BB520" s="9"/>
      <c r="BC520" s="9"/>
      <c r="BD520" s="9"/>
      <c r="BE520" s="9"/>
    </row>
    <row r="521" spans="3:57" ht="14.1" customHeight="1"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  <c r="AU521" s="9"/>
      <c r="AV521" s="9"/>
      <c r="AW521" s="9"/>
      <c r="AX521" s="9"/>
      <c r="AY521" s="9"/>
      <c r="AZ521" s="9"/>
      <c r="BA521" s="9"/>
      <c r="BB521" s="9"/>
      <c r="BC521" s="9"/>
      <c r="BD521" s="9"/>
      <c r="BE521" s="9"/>
    </row>
    <row r="522" spans="3:57" ht="14.1" customHeight="1"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  <c r="AU522" s="9"/>
      <c r="AV522" s="9"/>
      <c r="AW522" s="9"/>
      <c r="AX522" s="9"/>
      <c r="AY522" s="9"/>
      <c r="AZ522" s="9"/>
      <c r="BA522" s="9"/>
      <c r="BB522" s="9"/>
      <c r="BC522" s="9"/>
      <c r="BD522" s="9"/>
      <c r="BE522" s="9"/>
    </row>
    <row r="523" spans="3:57" ht="14.1" customHeight="1"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  <c r="AU523" s="9"/>
      <c r="AV523" s="9"/>
      <c r="AW523" s="9"/>
      <c r="AX523" s="9"/>
      <c r="AY523" s="9"/>
      <c r="AZ523" s="9"/>
      <c r="BA523" s="9"/>
      <c r="BB523" s="9"/>
      <c r="BC523" s="9"/>
      <c r="BD523" s="9"/>
      <c r="BE523" s="9"/>
    </row>
    <row r="524" spans="3:57" ht="14.1" customHeight="1"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  <c r="AU524" s="9"/>
      <c r="AV524" s="9"/>
      <c r="AW524" s="9"/>
      <c r="AX524" s="9"/>
      <c r="AY524" s="9"/>
      <c r="AZ524" s="9"/>
      <c r="BA524" s="9"/>
      <c r="BB524" s="9"/>
      <c r="BC524" s="9"/>
      <c r="BD524" s="9"/>
      <c r="BE524" s="9"/>
    </row>
    <row r="525" spans="3:57" ht="14.1" customHeight="1"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  <c r="AU525" s="9"/>
      <c r="AV525" s="9"/>
      <c r="AW525" s="9"/>
      <c r="AX525" s="9"/>
      <c r="AY525" s="9"/>
      <c r="AZ525" s="9"/>
      <c r="BA525" s="9"/>
      <c r="BB525" s="9"/>
      <c r="BC525" s="9"/>
      <c r="BD525" s="9"/>
      <c r="BE525" s="9"/>
    </row>
    <row r="526" spans="3:57" ht="14.1" customHeight="1"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  <c r="AU526" s="9"/>
      <c r="AV526" s="9"/>
      <c r="AW526" s="9"/>
      <c r="AX526" s="9"/>
      <c r="AY526" s="9"/>
      <c r="AZ526" s="9"/>
      <c r="BA526" s="9"/>
      <c r="BB526" s="9"/>
      <c r="BC526" s="9"/>
      <c r="BD526" s="9"/>
      <c r="BE526" s="9"/>
    </row>
    <row r="527" spans="3:57" ht="14.1" customHeight="1"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  <c r="AU527" s="9"/>
      <c r="AV527" s="9"/>
      <c r="AW527" s="9"/>
      <c r="AX527" s="9"/>
      <c r="AY527" s="9"/>
      <c r="AZ527" s="9"/>
      <c r="BA527" s="9"/>
      <c r="BB527" s="9"/>
      <c r="BC527" s="9"/>
      <c r="BD527" s="9"/>
      <c r="BE527" s="9"/>
    </row>
    <row r="528" spans="3:57" ht="14.1" customHeight="1"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  <c r="AU528" s="9"/>
      <c r="AV528" s="9"/>
      <c r="AW528" s="9"/>
      <c r="AX528" s="9"/>
      <c r="AY528" s="9"/>
      <c r="AZ528" s="9"/>
      <c r="BA528" s="9"/>
      <c r="BB528" s="9"/>
      <c r="BC528" s="9"/>
      <c r="BD528" s="9"/>
      <c r="BE528" s="9"/>
    </row>
    <row r="529" spans="3:57" ht="14.1" customHeight="1"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  <c r="AU529" s="9"/>
      <c r="AV529" s="9"/>
      <c r="AW529" s="9"/>
      <c r="AX529" s="9"/>
      <c r="AY529" s="9"/>
      <c r="AZ529" s="9"/>
      <c r="BA529" s="9"/>
      <c r="BB529" s="9"/>
      <c r="BC529" s="9"/>
      <c r="BD529" s="9"/>
      <c r="BE529" s="9"/>
    </row>
    <row r="530" spans="3:57" ht="14.1" customHeight="1"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  <c r="AU530" s="9"/>
      <c r="AV530" s="9"/>
      <c r="AW530" s="9"/>
      <c r="AX530" s="9"/>
      <c r="AY530" s="9"/>
      <c r="AZ530" s="9"/>
      <c r="BA530" s="9"/>
      <c r="BB530" s="9"/>
      <c r="BC530" s="9"/>
      <c r="BD530" s="9"/>
      <c r="BE530" s="9"/>
    </row>
    <row r="531" spans="3:57" ht="14.1" customHeight="1"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  <c r="AU531" s="9"/>
      <c r="AV531" s="9"/>
      <c r="AW531" s="9"/>
      <c r="AX531" s="9"/>
      <c r="AY531" s="9"/>
      <c r="AZ531" s="9"/>
      <c r="BA531" s="9"/>
      <c r="BB531" s="9"/>
      <c r="BC531" s="9"/>
      <c r="BD531" s="9"/>
      <c r="BE531" s="9"/>
    </row>
    <row r="532" spans="3:57" ht="14.1" customHeight="1"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  <c r="AU532" s="9"/>
      <c r="AV532" s="9"/>
      <c r="AW532" s="9"/>
      <c r="AX532" s="9"/>
      <c r="AY532" s="9"/>
      <c r="AZ532" s="9"/>
      <c r="BA532" s="9"/>
      <c r="BB532" s="9"/>
      <c r="BC532" s="9"/>
      <c r="BD532" s="9"/>
      <c r="BE532" s="9"/>
    </row>
    <row r="533" spans="3:57" ht="14.1" customHeight="1"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  <c r="AU533" s="9"/>
      <c r="AV533" s="9"/>
      <c r="AW533" s="9"/>
      <c r="AX533" s="9"/>
      <c r="AY533" s="9"/>
      <c r="AZ533" s="9"/>
      <c r="BA533" s="9"/>
      <c r="BB533" s="9"/>
      <c r="BC533" s="9"/>
      <c r="BD533" s="9"/>
      <c r="BE533" s="9"/>
    </row>
    <row r="534" spans="3:57" ht="14.1" customHeight="1"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  <c r="AG534" s="9"/>
      <c r="AH534" s="9"/>
      <c r="AI534" s="9"/>
      <c r="AJ534" s="9"/>
      <c r="AK534" s="9"/>
      <c r="AL534" s="9"/>
      <c r="AM534" s="9"/>
      <c r="AN534" s="9"/>
      <c r="AO534" s="9"/>
      <c r="AP534" s="9"/>
      <c r="AQ534" s="9"/>
      <c r="AR534" s="9"/>
      <c r="AS534" s="9"/>
      <c r="AT534" s="9"/>
      <c r="AU534" s="9"/>
      <c r="AV534" s="9"/>
      <c r="AW534" s="9"/>
      <c r="AX534" s="9"/>
      <c r="AY534" s="9"/>
      <c r="AZ534" s="9"/>
      <c r="BA534" s="9"/>
      <c r="BB534" s="9"/>
      <c r="BC534" s="9"/>
      <c r="BD534" s="9"/>
      <c r="BE534" s="9"/>
    </row>
    <row r="535" spans="3:57" ht="14.1" customHeight="1"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  <c r="AG535" s="9"/>
      <c r="AH535" s="9"/>
      <c r="AI535" s="9"/>
      <c r="AJ535" s="9"/>
      <c r="AK535" s="9"/>
      <c r="AL535" s="9"/>
      <c r="AM535" s="9"/>
      <c r="AN535" s="9"/>
      <c r="AO535" s="9"/>
      <c r="AP535" s="9"/>
      <c r="AQ535" s="9"/>
      <c r="AR535" s="9"/>
      <c r="AS535" s="9"/>
      <c r="AT535" s="9"/>
      <c r="AU535" s="9"/>
      <c r="AV535" s="9"/>
      <c r="AW535" s="9"/>
      <c r="AX535" s="9"/>
      <c r="AY535" s="9"/>
      <c r="AZ535" s="9"/>
      <c r="BA535" s="9"/>
      <c r="BB535" s="9"/>
      <c r="BC535" s="9"/>
      <c r="BD535" s="9"/>
      <c r="BE535" s="9"/>
    </row>
    <row r="536" spans="3:57" ht="14.1" customHeight="1"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  <c r="AG536" s="9"/>
      <c r="AH536" s="9"/>
      <c r="AI536" s="9"/>
      <c r="AJ536" s="9"/>
      <c r="AK536" s="9"/>
      <c r="AL536" s="9"/>
      <c r="AM536" s="9"/>
      <c r="AN536" s="9"/>
      <c r="AO536" s="9"/>
      <c r="AP536" s="9"/>
      <c r="AQ536" s="9"/>
      <c r="AR536" s="9"/>
      <c r="AS536" s="9"/>
      <c r="AT536" s="9"/>
      <c r="AU536" s="9"/>
      <c r="AV536" s="9"/>
      <c r="AW536" s="9"/>
      <c r="AX536" s="9"/>
      <c r="AY536" s="9"/>
      <c r="AZ536" s="9"/>
      <c r="BA536" s="9"/>
      <c r="BB536" s="9"/>
      <c r="BC536" s="9"/>
      <c r="BD536" s="9"/>
      <c r="BE536" s="9"/>
    </row>
    <row r="537" spans="3:57" ht="14.1" customHeight="1"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  <c r="AU537" s="9"/>
      <c r="AV537" s="9"/>
      <c r="AW537" s="9"/>
      <c r="AX537" s="9"/>
      <c r="AY537" s="9"/>
      <c r="AZ537" s="9"/>
      <c r="BA537" s="9"/>
      <c r="BB537" s="9"/>
      <c r="BC537" s="9"/>
      <c r="BD537" s="9"/>
      <c r="BE537" s="9"/>
    </row>
    <row r="538" spans="3:57" ht="14.1" customHeight="1"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  <c r="AU538" s="9"/>
      <c r="AV538" s="9"/>
      <c r="AW538" s="9"/>
      <c r="AX538" s="9"/>
      <c r="AY538" s="9"/>
      <c r="AZ538" s="9"/>
      <c r="BA538" s="9"/>
      <c r="BB538" s="9"/>
      <c r="BC538" s="9"/>
      <c r="BD538" s="9"/>
      <c r="BE538" s="9"/>
    </row>
    <row r="539" spans="3:57" ht="14.1" customHeight="1"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  <c r="AU539" s="9"/>
      <c r="AV539" s="9"/>
      <c r="AW539" s="9"/>
      <c r="AX539" s="9"/>
      <c r="AY539" s="9"/>
      <c r="AZ539" s="9"/>
      <c r="BA539" s="9"/>
      <c r="BB539" s="9"/>
      <c r="BC539" s="9"/>
      <c r="BD539" s="9"/>
      <c r="BE539" s="9"/>
    </row>
    <row r="540" spans="3:57" ht="14.1" customHeight="1"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  <c r="AU540" s="9"/>
      <c r="AV540" s="9"/>
      <c r="AW540" s="9"/>
      <c r="AX540" s="9"/>
      <c r="AY540" s="9"/>
      <c r="AZ540" s="9"/>
      <c r="BA540" s="9"/>
      <c r="BB540" s="9"/>
      <c r="BC540" s="9"/>
      <c r="BD540" s="9"/>
      <c r="BE540" s="9"/>
    </row>
    <row r="541" spans="3:57" ht="14.1" customHeight="1"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  <c r="AU541" s="9"/>
      <c r="AV541" s="9"/>
      <c r="AW541" s="9"/>
      <c r="AX541" s="9"/>
      <c r="AY541" s="9"/>
      <c r="AZ541" s="9"/>
      <c r="BA541" s="9"/>
      <c r="BB541" s="9"/>
      <c r="BC541" s="9"/>
      <c r="BD541" s="9"/>
      <c r="BE541" s="9"/>
    </row>
    <row r="542" spans="3:57" ht="14.1" customHeight="1"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  <c r="AU542" s="9"/>
      <c r="AV542" s="9"/>
      <c r="AW542" s="9"/>
      <c r="AX542" s="9"/>
      <c r="AY542" s="9"/>
      <c r="AZ542" s="9"/>
      <c r="BA542" s="9"/>
      <c r="BB542" s="9"/>
      <c r="BC542" s="9"/>
      <c r="BD542" s="9"/>
      <c r="BE542" s="9"/>
    </row>
    <row r="543" spans="3:57" ht="14.1" customHeight="1"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  <c r="AU543" s="9"/>
      <c r="AV543" s="9"/>
      <c r="AW543" s="9"/>
      <c r="AX543" s="9"/>
      <c r="AY543" s="9"/>
      <c r="AZ543" s="9"/>
      <c r="BA543" s="9"/>
      <c r="BB543" s="9"/>
      <c r="BC543" s="9"/>
      <c r="BD543" s="9"/>
      <c r="BE543" s="9"/>
    </row>
    <row r="544" spans="3:57" ht="14.1" customHeight="1"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  <c r="AU544" s="9"/>
      <c r="AV544" s="9"/>
      <c r="AW544" s="9"/>
      <c r="AX544" s="9"/>
      <c r="AY544" s="9"/>
      <c r="AZ544" s="9"/>
      <c r="BA544" s="9"/>
      <c r="BB544" s="9"/>
      <c r="BC544" s="9"/>
      <c r="BD544" s="9"/>
      <c r="BE544" s="9"/>
    </row>
    <row r="545" spans="3:57" ht="14.1" customHeight="1"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  <c r="AU545" s="9"/>
      <c r="AV545" s="9"/>
      <c r="AW545" s="9"/>
      <c r="AX545" s="9"/>
      <c r="AY545" s="9"/>
      <c r="AZ545" s="9"/>
      <c r="BA545" s="9"/>
      <c r="BB545" s="9"/>
      <c r="BC545" s="9"/>
      <c r="BD545" s="9"/>
      <c r="BE545" s="9"/>
    </row>
    <row r="546" spans="3:57" ht="14.1" customHeight="1"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  <c r="AU546" s="9"/>
      <c r="AV546" s="9"/>
      <c r="AW546" s="9"/>
      <c r="AX546" s="9"/>
      <c r="AY546" s="9"/>
      <c r="AZ546" s="9"/>
      <c r="BA546" s="9"/>
      <c r="BB546" s="9"/>
      <c r="BC546" s="9"/>
      <c r="BD546" s="9"/>
      <c r="BE546" s="9"/>
    </row>
    <row r="547" spans="3:57" ht="14.1" customHeight="1"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  <c r="AU547" s="9"/>
      <c r="AV547" s="9"/>
      <c r="AW547" s="9"/>
      <c r="AX547" s="9"/>
      <c r="AY547" s="9"/>
      <c r="AZ547" s="9"/>
      <c r="BA547" s="9"/>
      <c r="BB547" s="9"/>
      <c r="BC547" s="9"/>
      <c r="BD547" s="9"/>
      <c r="BE547" s="9"/>
    </row>
    <row r="548" spans="3:57" ht="14.1" customHeight="1"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  <c r="AU548" s="9"/>
      <c r="AV548" s="9"/>
      <c r="AW548" s="9"/>
      <c r="AX548" s="9"/>
      <c r="AY548" s="9"/>
      <c r="AZ548" s="9"/>
      <c r="BA548" s="9"/>
      <c r="BB548" s="9"/>
      <c r="BC548" s="9"/>
      <c r="BD548" s="9"/>
      <c r="BE548" s="9"/>
    </row>
    <row r="549" spans="3:57" ht="14.1" customHeight="1"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  <c r="AU549" s="9"/>
      <c r="AV549" s="9"/>
      <c r="AW549" s="9"/>
      <c r="AX549" s="9"/>
      <c r="AY549" s="9"/>
      <c r="AZ549" s="9"/>
      <c r="BA549" s="9"/>
      <c r="BB549" s="9"/>
      <c r="BC549" s="9"/>
      <c r="BD549" s="9"/>
      <c r="BE549" s="9"/>
    </row>
    <row r="550" spans="3:57" ht="14.1" customHeight="1"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  <c r="AG550" s="9"/>
      <c r="AH550" s="9"/>
      <c r="AI550" s="9"/>
      <c r="AJ550" s="9"/>
      <c r="AK550" s="9"/>
      <c r="AL550" s="9"/>
      <c r="AM550" s="9"/>
      <c r="AN550" s="9"/>
      <c r="AO550" s="9"/>
      <c r="AP550" s="9"/>
      <c r="AQ550" s="9"/>
      <c r="AR550" s="9"/>
      <c r="AS550" s="9"/>
      <c r="AT550" s="9"/>
      <c r="AU550" s="9"/>
      <c r="AV550" s="9"/>
      <c r="AW550" s="9"/>
      <c r="AX550" s="9"/>
      <c r="AY550" s="9"/>
      <c r="AZ550" s="9"/>
      <c r="BA550" s="9"/>
      <c r="BB550" s="9"/>
      <c r="BC550" s="9"/>
      <c r="BD550" s="9"/>
      <c r="BE550" s="9"/>
    </row>
    <row r="551" spans="3:57" ht="14.1" customHeight="1"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  <c r="AG551" s="9"/>
      <c r="AH551" s="9"/>
      <c r="AI551" s="9"/>
      <c r="AJ551" s="9"/>
      <c r="AK551" s="9"/>
      <c r="AL551" s="9"/>
      <c r="AM551" s="9"/>
      <c r="AN551" s="9"/>
      <c r="AO551" s="9"/>
      <c r="AP551" s="9"/>
      <c r="AQ551" s="9"/>
      <c r="AR551" s="9"/>
      <c r="AS551" s="9"/>
      <c r="AT551" s="9"/>
      <c r="AU551" s="9"/>
      <c r="AV551" s="9"/>
      <c r="AW551" s="9"/>
      <c r="AX551" s="9"/>
      <c r="AY551" s="9"/>
      <c r="AZ551" s="9"/>
      <c r="BA551" s="9"/>
      <c r="BB551" s="9"/>
      <c r="BC551" s="9"/>
      <c r="BD551" s="9"/>
      <c r="BE551" s="9"/>
    </row>
    <row r="552" spans="3:57" ht="14.1" customHeight="1"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  <c r="AS552" s="9"/>
      <c r="AT552" s="9"/>
      <c r="AU552" s="9"/>
      <c r="AV552" s="9"/>
      <c r="AW552" s="9"/>
      <c r="AX552" s="9"/>
      <c r="AY552" s="9"/>
      <c r="AZ552" s="9"/>
      <c r="BA552" s="9"/>
      <c r="BB552" s="9"/>
      <c r="BC552" s="9"/>
      <c r="BD552" s="9"/>
      <c r="BE552" s="9"/>
    </row>
    <row r="553" spans="3:57" ht="14.1" customHeight="1"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  <c r="AG553" s="9"/>
      <c r="AH553" s="9"/>
      <c r="AI553" s="9"/>
      <c r="AJ553" s="9"/>
      <c r="AK553" s="9"/>
      <c r="AL553" s="9"/>
      <c r="AM553" s="9"/>
      <c r="AN553" s="9"/>
      <c r="AO553" s="9"/>
      <c r="AP553" s="9"/>
      <c r="AQ553" s="9"/>
      <c r="AR553" s="9"/>
      <c r="AS553" s="9"/>
      <c r="AT553" s="9"/>
      <c r="AU553" s="9"/>
      <c r="AV553" s="9"/>
      <c r="AW553" s="9"/>
      <c r="AX553" s="9"/>
      <c r="AY553" s="9"/>
      <c r="AZ553" s="9"/>
      <c r="BA553" s="9"/>
      <c r="BB553" s="9"/>
      <c r="BC553" s="9"/>
      <c r="BD553" s="9"/>
      <c r="BE553" s="9"/>
    </row>
    <row r="554" spans="3:57" ht="14.1" customHeight="1"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  <c r="AG554" s="9"/>
      <c r="AH554" s="9"/>
      <c r="AI554" s="9"/>
      <c r="AJ554" s="9"/>
      <c r="AK554" s="9"/>
      <c r="AL554" s="9"/>
      <c r="AM554" s="9"/>
      <c r="AN554" s="9"/>
      <c r="AO554" s="9"/>
      <c r="AP554" s="9"/>
      <c r="AQ554" s="9"/>
      <c r="AR554" s="9"/>
      <c r="AS554" s="9"/>
      <c r="AT554" s="9"/>
      <c r="AU554" s="9"/>
      <c r="AV554" s="9"/>
      <c r="AW554" s="9"/>
      <c r="AX554" s="9"/>
      <c r="AY554" s="9"/>
      <c r="AZ554" s="9"/>
      <c r="BA554" s="9"/>
      <c r="BB554" s="9"/>
      <c r="BC554" s="9"/>
      <c r="BD554" s="9"/>
      <c r="BE554" s="9"/>
    </row>
    <row r="555" spans="3:57" ht="14.1" customHeight="1"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  <c r="AG555" s="9"/>
      <c r="AH555" s="9"/>
      <c r="AI555" s="9"/>
      <c r="AJ555" s="9"/>
      <c r="AK555" s="9"/>
      <c r="AL555" s="9"/>
      <c r="AM555" s="9"/>
      <c r="AN555" s="9"/>
      <c r="AO555" s="9"/>
      <c r="AP555" s="9"/>
      <c r="AQ555" s="9"/>
      <c r="AR555" s="9"/>
      <c r="AS555" s="9"/>
      <c r="AT555" s="9"/>
      <c r="AU555" s="9"/>
      <c r="AV555" s="9"/>
      <c r="AW555" s="9"/>
      <c r="AX555" s="9"/>
      <c r="AY555" s="9"/>
      <c r="AZ555" s="9"/>
      <c r="BA555" s="9"/>
      <c r="BB555" s="9"/>
      <c r="BC555" s="9"/>
      <c r="BD555" s="9"/>
      <c r="BE555" s="9"/>
    </row>
    <row r="556" spans="3:57" ht="14.1" customHeight="1"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  <c r="AG556" s="9"/>
      <c r="AH556" s="9"/>
      <c r="AI556" s="9"/>
      <c r="AJ556" s="9"/>
      <c r="AK556" s="9"/>
      <c r="AL556" s="9"/>
      <c r="AM556" s="9"/>
      <c r="AN556" s="9"/>
      <c r="AO556" s="9"/>
      <c r="AP556" s="9"/>
      <c r="AQ556" s="9"/>
      <c r="AR556" s="9"/>
      <c r="AS556" s="9"/>
      <c r="AT556" s="9"/>
      <c r="AU556" s="9"/>
      <c r="AV556" s="9"/>
      <c r="AW556" s="9"/>
      <c r="AX556" s="9"/>
      <c r="AY556" s="9"/>
      <c r="AZ556" s="9"/>
      <c r="BA556" s="9"/>
      <c r="BB556" s="9"/>
      <c r="BC556" s="9"/>
      <c r="BD556" s="9"/>
      <c r="BE556" s="9"/>
    </row>
    <row r="557" spans="3:57" ht="14.1" customHeight="1"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  <c r="AG557" s="9"/>
      <c r="AH557" s="9"/>
      <c r="AI557" s="9"/>
      <c r="AJ557" s="9"/>
      <c r="AK557" s="9"/>
      <c r="AL557" s="9"/>
      <c r="AM557" s="9"/>
      <c r="AN557" s="9"/>
      <c r="AO557" s="9"/>
      <c r="AP557" s="9"/>
      <c r="AQ557" s="9"/>
      <c r="AR557" s="9"/>
      <c r="AS557" s="9"/>
      <c r="AT557" s="9"/>
      <c r="AU557" s="9"/>
      <c r="AV557" s="9"/>
      <c r="AW557" s="9"/>
      <c r="AX557" s="9"/>
      <c r="AY557" s="9"/>
      <c r="AZ557" s="9"/>
      <c r="BA557" s="9"/>
      <c r="BB557" s="9"/>
      <c r="BC557" s="9"/>
      <c r="BD557" s="9"/>
      <c r="BE557" s="9"/>
    </row>
    <row r="558" spans="3:57" ht="14.1" customHeight="1"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  <c r="AG558" s="9"/>
      <c r="AH558" s="9"/>
      <c r="AI558" s="9"/>
      <c r="AJ558" s="9"/>
      <c r="AK558" s="9"/>
      <c r="AL558" s="9"/>
      <c r="AM558" s="9"/>
      <c r="AN558" s="9"/>
      <c r="AO558" s="9"/>
      <c r="AP558" s="9"/>
      <c r="AQ558" s="9"/>
      <c r="AR558" s="9"/>
      <c r="AS558" s="9"/>
      <c r="AT558" s="9"/>
      <c r="AU558" s="9"/>
      <c r="AV558" s="9"/>
      <c r="AW558" s="9"/>
      <c r="AX558" s="9"/>
      <c r="AY558" s="9"/>
      <c r="AZ558" s="9"/>
      <c r="BA558" s="9"/>
      <c r="BB558" s="9"/>
      <c r="BC558" s="9"/>
      <c r="BD558" s="9"/>
      <c r="BE558" s="9"/>
    </row>
    <row r="559" spans="3:57" ht="14.1" customHeight="1"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  <c r="AS559" s="9"/>
      <c r="AT559" s="9"/>
      <c r="AU559" s="9"/>
      <c r="AV559" s="9"/>
      <c r="AW559" s="9"/>
      <c r="AX559" s="9"/>
      <c r="AY559" s="9"/>
      <c r="AZ559" s="9"/>
      <c r="BA559" s="9"/>
      <c r="BB559" s="9"/>
      <c r="BC559" s="9"/>
      <c r="BD559" s="9"/>
      <c r="BE559" s="9"/>
    </row>
    <row r="560" spans="3:57" ht="14.1" customHeight="1"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  <c r="AG560" s="9"/>
      <c r="AH560" s="9"/>
      <c r="AI560" s="9"/>
      <c r="AJ560" s="9"/>
      <c r="AK560" s="9"/>
      <c r="AL560" s="9"/>
      <c r="AM560" s="9"/>
      <c r="AN560" s="9"/>
      <c r="AO560" s="9"/>
      <c r="AP560" s="9"/>
      <c r="AQ560" s="9"/>
      <c r="AR560" s="9"/>
      <c r="AS560" s="9"/>
      <c r="AT560" s="9"/>
      <c r="AU560" s="9"/>
      <c r="AV560" s="9"/>
      <c r="AW560" s="9"/>
      <c r="AX560" s="9"/>
      <c r="AY560" s="9"/>
      <c r="AZ560" s="9"/>
      <c r="BA560" s="9"/>
      <c r="BB560" s="9"/>
      <c r="BC560" s="9"/>
      <c r="BD560" s="9"/>
      <c r="BE560" s="9"/>
    </row>
    <row r="561" spans="3:57" ht="14.1" customHeight="1"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  <c r="AG561" s="9"/>
      <c r="AH561" s="9"/>
      <c r="AI561" s="9"/>
      <c r="AJ561" s="9"/>
      <c r="AK561" s="9"/>
      <c r="AL561" s="9"/>
      <c r="AM561" s="9"/>
      <c r="AN561" s="9"/>
      <c r="AO561" s="9"/>
      <c r="AP561" s="9"/>
      <c r="AQ561" s="9"/>
      <c r="AR561" s="9"/>
      <c r="AS561" s="9"/>
      <c r="AT561" s="9"/>
      <c r="AU561" s="9"/>
      <c r="AV561" s="9"/>
      <c r="AW561" s="9"/>
      <c r="AX561" s="9"/>
      <c r="AY561" s="9"/>
      <c r="AZ561" s="9"/>
      <c r="BA561" s="9"/>
      <c r="BB561" s="9"/>
      <c r="BC561" s="9"/>
      <c r="BD561" s="9"/>
      <c r="BE561" s="9"/>
    </row>
    <row r="562" spans="3:57" ht="14.1" customHeight="1"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  <c r="AG562" s="9"/>
      <c r="AH562" s="9"/>
      <c r="AI562" s="9"/>
      <c r="AJ562" s="9"/>
      <c r="AK562" s="9"/>
      <c r="AL562" s="9"/>
      <c r="AM562" s="9"/>
      <c r="AN562" s="9"/>
      <c r="AO562" s="9"/>
      <c r="AP562" s="9"/>
      <c r="AQ562" s="9"/>
      <c r="AR562" s="9"/>
      <c r="AS562" s="9"/>
      <c r="AT562" s="9"/>
      <c r="AU562" s="9"/>
      <c r="AV562" s="9"/>
      <c r="AW562" s="9"/>
      <c r="AX562" s="9"/>
      <c r="AY562" s="9"/>
      <c r="AZ562" s="9"/>
      <c r="BA562" s="9"/>
      <c r="BB562" s="9"/>
      <c r="BC562" s="9"/>
      <c r="BD562" s="9"/>
      <c r="BE562" s="9"/>
    </row>
    <row r="563" spans="3:57" ht="14.1" customHeight="1"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  <c r="AG563" s="9"/>
      <c r="AH563" s="9"/>
      <c r="AI563" s="9"/>
      <c r="AJ563" s="9"/>
      <c r="AK563" s="9"/>
      <c r="AL563" s="9"/>
      <c r="AM563" s="9"/>
      <c r="AN563" s="9"/>
      <c r="AO563" s="9"/>
      <c r="AP563" s="9"/>
      <c r="AQ563" s="9"/>
      <c r="AR563" s="9"/>
      <c r="AS563" s="9"/>
      <c r="AT563" s="9"/>
      <c r="AU563" s="9"/>
      <c r="AV563" s="9"/>
      <c r="AW563" s="9"/>
      <c r="AX563" s="9"/>
      <c r="AY563" s="9"/>
      <c r="AZ563" s="9"/>
      <c r="BA563" s="9"/>
      <c r="BB563" s="9"/>
      <c r="BC563" s="9"/>
      <c r="BD563" s="9"/>
      <c r="BE563" s="9"/>
    </row>
    <row r="564" spans="3:57" ht="14.1" customHeight="1"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  <c r="AG564" s="9"/>
      <c r="AH564" s="9"/>
      <c r="AI564" s="9"/>
      <c r="AJ564" s="9"/>
      <c r="AK564" s="9"/>
      <c r="AL564" s="9"/>
      <c r="AM564" s="9"/>
      <c r="AN564" s="9"/>
      <c r="AO564" s="9"/>
      <c r="AP564" s="9"/>
      <c r="AQ564" s="9"/>
      <c r="AR564" s="9"/>
      <c r="AS564" s="9"/>
      <c r="AT564" s="9"/>
      <c r="AU564" s="9"/>
      <c r="AV564" s="9"/>
      <c r="AW564" s="9"/>
      <c r="AX564" s="9"/>
      <c r="AY564" s="9"/>
      <c r="AZ564" s="9"/>
      <c r="BA564" s="9"/>
      <c r="BB564" s="9"/>
      <c r="BC564" s="9"/>
      <c r="BD564" s="9"/>
      <c r="BE564" s="9"/>
    </row>
    <row r="565" spans="3:57" ht="14.1" customHeight="1"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  <c r="AG565" s="9"/>
      <c r="AH565" s="9"/>
      <c r="AI565" s="9"/>
      <c r="AJ565" s="9"/>
      <c r="AK565" s="9"/>
      <c r="AL565" s="9"/>
      <c r="AM565" s="9"/>
      <c r="AN565" s="9"/>
      <c r="AO565" s="9"/>
      <c r="AP565" s="9"/>
      <c r="AQ565" s="9"/>
      <c r="AR565" s="9"/>
      <c r="AS565" s="9"/>
      <c r="AT565" s="9"/>
      <c r="AU565" s="9"/>
      <c r="AV565" s="9"/>
      <c r="AW565" s="9"/>
      <c r="AX565" s="9"/>
      <c r="AY565" s="9"/>
      <c r="AZ565" s="9"/>
      <c r="BA565" s="9"/>
      <c r="BB565" s="9"/>
      <c r="BC565" s="9"/>
      <c r="BD565" s="9"/>
      <c r="BE565" s="9"/>
    </row>
    <row r="566" spans="3:57" ht="14.1" customHeight="1"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  <c r="AS566" s="9"/>
      <c r="AT566" s="9"/>
      <c r="AU566" s="9"/>
      <c r="AV566" s="9"/>
      <c r="AW566" s="9"/>
      <c r="AX566" s="9"/>
      <c r="AY566" s="9"/>
      <c r="AZ566" s="9"/>
      <c r="BA566" s="9"/>
      <c r="BB566" s="9"/>
      <c r="BC566" s="9"/>
      <c r="BD566" s="9"/>
      <c r="BE566" s="9"/>
    </row>
    <row r="567" spans="3:57" ht="14.1" customHeight="1"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  <c r="AG567" s="9"/>
      <c r="AH567" s="9"/>
      <c r="AI567" s="9"/>
      <c r="AJ567" s="9"/>
      <c r="AK567" s="9"/>
      <c r="AL567" s="9"/>
      <c r="AM567" s="9"/>
      <c r="AN567" s="9"/>
      <c r="AO567" s="9"/>
      <c r="AP567" s="9"/>
      <c r="AQ567" s="9"/>
      <c r="AR567" s="9"/>
      <c r="AS567" s="9"/>
      <c r="AT567" s="9"/>
      <c r="AU567" s="9"/>
      <c r="AV567" s="9"/>
      <c r="AW567" s="9"/>
      <c r="AX567" s="9"/>
      <c r="AY567" s="9"/>
      <c r="AZ567" s="9"/>
      <c r="BA567" s="9"/>
      <c r="BB567" s="9"/>
      <c r="BC567" s="9"/>
      <c r="BD567" s="9"/>
      <c r="BE567" s="9"/>
    </row>
    <row r="568" spans="3:57" ht="14.1" customHeight="1"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  <c r="AG568" s="9"/>
      <c r="AH568" s="9"/>
      <c r="AI568" s="9"/>
      <c r="AJ568" s="9"/>
      <c r="AK568" s="9"/>
      <c r="AL568" s="9"/>
      <c r="AM568" s="9"/>
      <c r="AN568" s="9"/>
      <c r="AO568" s="9"/>
      <c r="AP568" s="9"/>
      <c r="AQ568" s="9"/>
      <c r="AR568" s="9"/>
      <c r="AS568" s="9"/>
      <c r="AT568" s="9"/>
      <c r="AU568" s="9"/>
      <c r="AV568" s="9"/>
      <c r="AW568" s="9"/>
      <c r="AX568" s="9"/>
      <c r="AY568" s="9"/>
      <c r="AZ568" s="9"/>
      <c r="BA568" s="9"/>
      <c r="BB568" s="9"/>
      <c r="BC568" s="9"/>
      <c r="BD568" s="9"/>
      <c r="BE568" s="9"/>
    </row>
    <row r="569" spans="3:57" ht="14.1" customHeight="1"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  <c r="AG569" s="9"/>
      <c r="AH569" s="9"/>
      <c r="AI569" s="9"/>
      <c r="AJ569" s="9"/>
      <c r="AK569" s="9"/>
      <c r="AL569" s="9"/>
      <c r="AM569" s="9"/>
      <c r="AN569" s="9"/>
      <c r="AO569" s="9"/>
      <c r="AP569" s="9"/>
      <c r="AQ569" s="9"/>
      <c r="AR569" s="9"/>
      <c r="AS569" s="9"/>
      <c r="AT569" s="9"/>
      <c r="AU569" s="9"/>
      <c r="AV569" s="9"/>
      <c r="AW569" s="9"/>
      <c r="AX569" s="9"/>
      <c r="AY569" s="9"/>
      <c r="AZ569" s="9"/>
      <c r="BA569" s="9"/>
      <c r="BB569" s="9"/>
      <c r="BC569" s="9"/>
      <c r="BD569" s="9"/>
      <c r="BE569" s="9"/>
    </row>
    <row r="570" spans="3:57" ht="14.1" customHeight="1"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  <c r="AG570" s="9"/>
      <c r="AH570" s="9"/>
      <c r="AI570" s="9"/>
      <c r="AJ570" s="9"/>
      <c r="AK570" s="9"/>
      <c r="AL570" s="9"/>
      <c r="AM570" s="9"/>
      <c r="AN570" s="9"/>
      <c r="AO570" s="9"/>
      <c r="AP570" s="9"/>
      <c r="AQ570" s="9"/>
      <c r="AR570" s="9"/>
      <c r="AS570" s="9"/>
      <c r="AT570" s="9"/>
      <c r="AU570" s="9"/>
      <c r="AV570" s="9"/>
      <c r="AW570" s="9"/>
      <c r="AX570" s="9"/>
      <c r="AY570" s="9"/>
      <c r="AZ570" s="9"/>
      <c r="BA570" s="9"/>
      <c r="BB570" s="9"/>
      <c r="BC570" s="9"/>
      <c r="BD570" s="9"/>
      <c r="BE570" s="9"/>
    </row>
    <row r="571" spans="3:57" ht="14.1" customHeight="1"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  <c r="AG571" s="9"/>
      <c r="AH571" s="9"/>
      <c r="AI571" s="9"/>
      <c r="AJ571" s="9"/>
      <c r="AK571" s="9"/>
      <c r="AL571" s="9"/>
      <c r="AM571" s="9"/>
      <c r="AN571" s="9"/>
      <c r="AO571" s="9"/>
      <c r="AP571" s="9"/>
      <c r="AQ571" s="9"/>
      <c r="AR571" s="9"/>
      <c r="AS571" s="9"/>
      <c r="AT571" s="9"/>
      <c r="AU571" s="9"/>
      <c r="AV571" s="9"/>
      <c r="AW571" s="9"/>
      <c r="AX571" s="9"/>
      <c r="AY571" s="9"/>
      <c r="AZ571" s="9"/>
      <c r="BA571" s="9"/>
      <c r="BB571" s="9"/>
      <c r="BC571" s="9"/>
      <c r="BD571" s="9"/>
      <c r="BE571" s="9"/>
    </row>
    <row r="572" spans="3:57" ht="14.1" customHeight="1"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  <c r="AG572" s="9"/>
      <c r="AH572" s="9"/>
      <c r="AI572" s="9"/>
      <c r="AJ572" s="9"/>
      <c r="AK572" s="9"/>
      <c r="AL572" s="9"/>
      <c r="AM572" s="9"/>
      <c r="AN572" s="9"/>
      <c r="AO572" s="9"/>
      <c r="AP572" s="9"/>
      <c r="AQ572" s="9"/>
      <c r="AR572" s="9"/>
      <c r="AS572" s="9"/>
      <c r="AT572" s="9"/>
      <c r="AU572" s="9"/>
      <c r="AV572" s="9"/>
      <c r="AW572" s="9"/>
      <c r="AX572" s="9"/>
      <c r="AY572" s="9"/>
      <c r="AZ572" s="9"/>
      <c r="BA572" s="9"/>
      <c r="BB572" s="9"/>
      <c r="BC572" s="9"/>
      <c r="BD572" s="9"/>
      <c r="BE572" s="9"/>
    </row>
    <row r="573" spans="3:57" ht="14.1" customHeight="1"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  <c r="AS573" s="9"/>
      <c r="AT573" s="9"/>
      <c r="AU573" s="9"/>
      <c r="AV573" s="9"/>
      <c r="AW573" s="9"/>
      <c r="AX573" s="9"/>
      <c r="AY573" s="9"/>
      <c r="AZ573" s="9"/>
      <c r="BA573" s="9"/>
      <c r="BB573" s="9"/>
      <c r="BC573" s="9"/>
      <c r="BD573" s="9"/>
      <c r="BE573" s="9"/>
    </row>
    <row r="574" spans="3:57" ht="14.1" customHeight="1"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  <c r="AG574" s="9"/>
      <c r="AH574" s="9"/>
      <c r="AI574" s="9"/>
      <c r="AJ574" s="9"/>
      <c r="AK574" s="9"/>
      <c r="AL574" s="9"/>
      <c r="AM574" s="9"/>
      <c r="AN574" s="9"/>
      <c r="AO574" s="9"/>
      <c r="AP574" s="9"/>
      <c r="AQ574" s="9"/>
      <c r="AR574" s="9"/>
      <c r="AS574" s="9"/>
      <c r="AT574" s="9"/>
      <c r="AU574" s="9"/>
      <c r="AV574" s="9"/>
      <c r="AW574" s="9"/>
      <c r="AX574" s="9"/>
      <c r="AY574" s="9"/>
      <c r="AZ574" s="9"/>
      <c r="BA574" s="9"/>
      <c r="BB574" s="9"/>
      <c r="BC574" s="9"/>
      <c r="BD574" s="9"/>
      <c r="BE574" s="9"/>
    </row>
    <row r="575" spans="3:57" ht="14.1" customHeight="1"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  <c r="AG575" s="9"/>
      <c r="AH575" s="9"/>
      <c r="AI575" s="9"/>
      <c r="AJ575" s="9"/>
      <c r="AK575" s="9"/>
      <c r="AL575" s="9"/>
      <c r="AM575" s="9"/>
      <c r="AN575" s="9"/>
      <c r="AO575" s="9"/>
      <c r="AP575" s="9"/>
      <c r="AQ575" s="9"/>
      <c r="AR575" s="9"/>
      <c r="AS575" s="9"/>
      <c r="AT575" s="9"/>
      <c r="AU575" s="9"/>
      <c r="AV575" s="9"/>
      <c r="AW575" s="9"/>
      <c r="AX575" s="9"/>
      <c r="AY575" s="9"/>
      <c r="AZ575" s="9"/>
      <c r="BA575" s="9"/>
      <c r="BB575" s="9"/>
      <c r="BC575" s="9"/>
      <c r="BD575" s="9"/>
      <c r="BE575" s="9"/>
    </row>
    <row r="576" spans="3:57" ht="14.1" customHeight="1"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  <c r="AG576" s="9"/>
      <c r="AH576" s="9"/>
      <c r="AI576" s="9"/>
      <c r="AJ576" s="9"/>
      <c r="AK576" s="9"/>
      <c r="AL576" s="9"/>
      <c r="AM576" s="9"/>
      <c r="AN576" s="9"/>
      <c r="AO576" s="9"/>
      <c r="AP576" s="9"/>
      <c r="AQ576" s="9"/>
      <c r="AR576" s="9"/>
      <c r="AS576" s="9"/>
      <c r="AT576" s="9"/>
      <c r="AU576" s="9"/>
      <c r="AV576" s="9"/>
      <c r="AW576" s="9"/>
      <c r="AX576" s="9"/>
      <c r="AY576" s="9"/>
      <c r="AZ576" s="9"/>
      <c r="BA576" s="9"/>
      <c r="BB576" s="9"/>
      <c r="BC576" s="9"/>
      <c r="BD576" s="9"/>
      <c r="BE576" s="9"/>
    </row>
    <row r="577" spans="3:57" ht="14.1" customHeight="1"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  <c r="AG577" s="9"/>
      <c r="AH577" s="9"/>
      <c r="AI577" s="9"/>
      <c r="AJ577" s="9"/>
      <c r="AK577" s="9"/>
      <c r="AL577" s="9"/>
      <c r="AM577" s="9"/>
      <c r="AN577" s="9"/>
      <c r="AO577" s="9"/>
      <c r="AP577" s="9"/>
      <c r="AQ577" s="9"/>
      <c r="AR577" s="9"/>
      <c r="AS577" s="9"/>
      <c r="AT577" s="9"/>
      <c r="AU577" s="9"/>
      <c r="AV577" s="9"/>
      <c r="AW577" s="9"/>
      <c r="AX577" s="9"/>
      <c r="AY577" s="9"/>
      <c r="AZ577" s="9"/>
      <c r="BA577" s="9"/>
      <c r="BB577" s="9"/>
      <c r="BC577" s="9"/>
      <c r="BD577" s="9"/>
      <c r="BE577" s="9"/>
    </row>
    <row r="578" spans="3:57" ht="14.1" customHeight="1"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  <c r="AG578" s="9"/>
      <c r="AH578" s="9"/>
      <c r="AI578" s="9"/>
      <c r="AJ578" s="9"/>
      <c r="AK578" s="9"/>
      <c r="AL578" s="9"/>
      <c r="AM578" s="9"/>
      <c r="AN578" s="9"/>
      <c r="AO578" s="9"/>
      <c r="AP578" s="9"/>
      <c r="AQ578" s="9"/>
      <c r="AR578" s="9"/>
      <c r="AS578" s="9"/>
      <c r="AT578" s="9"/>
      <c r="AU578" s="9"/>
      <c r="AV578" s="9"/>
      <c r="AW578" s="9"/>
      <c r="AX578" s="9"/>
      <c r="AY578" s="9"/>
      <c r="AZ578" s="9"/>
      <c r="BA578" s="9"/>
      <c r="BB578" s="9"/>
      <c r="BC578" s="9"/>
      <c r="BD578" s="9"/>
      <c r="BE578" s="9"/>
    </row>
    <row r="579" spans="3:57" ht="14.1" customHeight="1"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  <c r="AG579" s="9"/>
      <c r="AH579" s="9"/>
      <c r="AI579" s="9"/>
      <c r="AJ579" s="9"/>
      <c r="AK579" s="9"/>
      <c r="AL579" s="9"/>
      <c r="AM579" s="9"/>
      <c r="AN579" s="9"/>
      <c r="AO579" s="9"/>
      <c r="AP579" s="9"/>
      <c r="AQ579" s="9"/>
      <c r="AR579" s="9"/>
      <c r="AS579" s="9"/>
      <c r="AT579" s="9"/>
      <c r="AU579" s="9"/>
      <c r="AV579" s="9"/>
      <c r="AW579" s="9"/>
      <c r="AX579" s="9"/>
      <c r="AY579" s="9"/>
      <c r="AZ579" s="9"/>
      <c r="BA579" s="9"/>
      <c r="BB579" s="9"/>
      <c r="BC579" s="9"/>
      <c r="BD579" s="9"/>
      <c r="BE579" s="9"/>
    </row>
    <row r="580" spans="3:57" ht="14.1" customHeight="1"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  <c r="AS580" s="9"/>
      <c r="AT580" s="9"/>
      <c r="AU580" s="9"/>
      <c r="AV580" s="9"/>
      <c r="AW580" s="9"/>
      <c r="AX580" s="9"/>
      <c r="AY580" s="9"/>
      <c r="AZ580" s="9"/>
      <c r="BA580" s="9"/>
      <c r="BB580" s="9"/>
      <c r="BC580" s="9"/>
      <c r="BD580" s="9"/>
      <c r="BE580" s="9"/>
    </row>
    <row r="581" spans="3:57" ht="14.1" customHeight="1"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  <c r="AG581" s="9"/>
      <c r="AH581" s="9"/>
      <c r="AI581" s="9"/>
      <c r="AJ581" s="9"/>
      <c r="AK581" s="9"/>
      <c r="AL581" s="9"/>
      <c r="AM581" s="9"/>
      <c r="AN581" s="9"/>
      <c r="AO581" s="9"/>
      <c r="AP581" s="9"/>
      <c r="AQ581" s="9"/>
      <c r="AR581" s="9"/>
      <c r="AS581" s="9"/>
      <c r="AT581" s="9"/>
      <c r="AU581" s="9"/>
      <c r="AV581" s="9"/>
      <c r="AW581" s="9"/>
      <c r="AX581" s="9"/>
      <c r="AY581" s="9"/>
      <c r="AZ581" s="9"/>
      <c r="BA581" s="9"/>
      <c r="BB581" s="9"/>
      <c r="BC581" s="9"/>
      <c r="BD581" s="9"/>
      <c r="BE581" s="9"/>
    </row>
    <row r="582" spans="3:57" ht="14.1" customHeight="1"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  <c r="AG582" s="9"/>
      <c r="AH582" s="9"/>
      <c r="AI582" s="9"/>
      <c r="AJ582" s="9"/>
      <c r="AK582" s="9"/>
      <c r="AL582" s="9"/>
      <c r="AM582" s="9"/>
      <c r="AN582" s="9"/>
      <c r="AO582" s="9"/>
      <c r="AP582" s="9"/>
      <c r="AQ582" s="9"/>
      <c r="AR582" s="9"/>
      <c r="AS582" s="9"/>
      <c r="AT582" s="9"/>
      <c r="AU582" s="9"/>
      <c r="AV582" s="9"/>
      <c r="AW582" s="9"/>
      <c r="AX582" s="9"/>
      <c r="AY582" s="9"/>
      <c r="AZ582" s="9"/>
      <c r="BA582" s="9"/>
      <c r="BB582" s="9"/>
      <c r="BC582" s="9"/>
      <c r="BD582" s="9"/>
      <c r="BE582" s="9"/>
    </row>
    <row r="583" spans="3:57" ht="14.1" customHeight="1"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  <c r="AG583" s="9"/>
      <c r="AH583" s="9"/>
      <c r="AI583" s="9"/>
      <c r="AJ583" s="9"/>
      <c r="AK583" s="9"/>
      <c r="AL583" s="9"/>
      <c r="AM583" s="9"/>
      <c r="AN583" s="9"/>
      <c r="AO583" s="9"/>
      <c r="AP583" s="9"/>
      <c r="AQ583" s="9"/>
      <c r="AR583" s="9"/>
      <c r="AS583" s="9"/>
      <c r="AT583" s="9"/>
      <c r="AU583" s="9"/>
      <c r="AV583" s="9"/>
      <c r="AW583" s="9"/>
      <c r="AX583" s="9"/>
      <c r="AY583" s="9"/>
      <c r="AZ583" s="9"/>
      <c r="BA583" s="9"/>
      <c r="BB583" s="9"/>
      <c r="BC583" s="9"/>
      <c r="BD583" s="9"/>
      <c r="BE583" s="9"/>
    </row>
    <row r="584" spans="3:57" ht="14.1" customHeight="1"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  <c r="AG584" s="9"/>
      <c r="AH584" s="9"/>
      <c r="AI584" s="9"/>
      <c r="AJ584" s="9"/>
      <c r="AK584" s="9"/>
      <c r="AL584" s="9"/>
      <c r="AM584" s="9"/>
      <c r="AN584" s="9"/>
      <c r="AO584" s="9"/>
      <c r="AP584" s="9"/>
      <c r="AQ584" s="9"/>
      <c r="AR584" s="9"/>
      <c r="AS584" s="9"/>
      <c r="AT584" s="9"/>
      <c r="AU584" s="9"/>
      <c r="AV584" s="9"/>
      <c r="AW584" s="9"/>
      <c r="AX584" s="9"/>
      <c r="AY584" s="9"/>
      <c r="AZ584" s="9"/>
      <c r="BA584" s="9"/>
      <c r="BB584" s="9"/>
      <c r="BC584" s="9"/>
      <c r="BD584" s="9"/>
      <c r="BE584" s="9"/>
    </row>
    <row r="585" spans="3:57" ht="14.1" customHeight="1"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  <c r="AG585" s="9"/>
      <c r="AH585" s="9"/>
      <c r="AI585" s="9"/>
      <c r="AJ585" s="9"/>
      <c r="AK585" s="9"/>
      <c r="AL585" s="9"/>
      <c r="AM585" s="9"/>
      <c r="AN585" s="9"/>
      <c r="AO585" s="9"/>
      <c r="AP585" s="9"/>
      <c r="AQ585" s="9"/>
      <c r="AR585" s="9"/>
      <c r="AS585" s="9"/>
      <c r="AT585" s="9"/>
      <c r="AU585" s="9"/>
      <c r="AV585" s="9"/>
      <c r="AW585" s="9"/>
      <c r="AX585" s="9"/>
      <c r="AY585" s="9"/>
      <c r="AZ585" s="9"/>
      <c r="BA585" s="9"/>
      <c r="BB585" s="9"/>
      <c r="BC585" s="9"/>
      <c r="BD585" s="9"/>
      <c r="BE585" s="9"/>
    </row>
    <row r="586" spans="3:57" ht="14.1" customHeight="1"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  <c r="AG586" s="9"/>
      <c r="AH586" s="9"/>
      <c r="AI586" s="9"/>
      <c r="AJ586" s="9"/>
      <c r="AK586" s="9"/>
      <c r="AL586" s="9"/>
      <c r="AM586" s="9"/>
      <c r="AN586" s="9"/>
      <c r="AO586" s="9"/>
      <c r="AP586" s="9"/>
      <c r="AQ586" s="9"/>
      <c r="AR586" s="9"/>
      <c r="AS586" s="9"/>
      <c r="AT586" s="9"/>
      <c r="AU586" s="9"/>
      <c r="AV586" s="9"/>
      <c r="AW586" s="9"/>
      <c r="AX586" s="9"/>
      <c r="AY586" s="9"/>
      <c r="AZ586" s="9"/>
      <c r="BA586" s="9"/>
      <c r="BB586" s="9"/>
      <c r="BC586" s="9"/>
      <c r="BD586" s="9"/>
      <c r="BE586" s="9"/>
    </row>
    <row r="587" spans="3:57" ht="14.1" customHeight="1"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  <c r="AS587" s="9"/>
      <c r="AT587" s="9"/>
      <c r="AU587" s="9"/>
      <c r="AV587" s="9"/>
      <c r="AW587" s="9"/>
      <c r="AX587" s="9"/>
      <c r="AY587" s="9"/>
      <c r="AZ587" s="9"/>
      <c r="BA587" s="9"/>
      <c r="BB587" s="9"/>
      <c r="BC587" s="9"/>
      <c r="BD587" s="9"/>
      <c r="BE587" s="9"/>
    </row>
    <row r="588" spans="3:57" ht="14.1" customHeight="1"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  <c r="AG588" s="9"/>
      <c r="AH588" s="9"/>
      <c r="AI588" s="9"/>
      <c r="AJ588" s="9"/>
      <c r="AK588" s="9"/>
      <c r="AL588" s="9"/>
      <c r="AM588" s="9"/>
      <c r="AN588" s="9"/>
      <c r="AO588" s="9"/>
      <c r="AP588" s="9"/>
      <c r="AQ588" s="9"/>
      <c r="AR588" s="9"/>
      <c r="AS588" s="9"/>
      <c r="AT588" s="9"/>
      <c r="AU588" s="9"/>
      <c r="AV588" s="9"/>
      <c r="AW588" s="9"/>
      <c r="AX588" s="9"/>
      <c r="AY588" s="9"/>
      <c r="AZ588" s="9"/>
      <c r="BA588" s="9"/>
      <c r="BB588" s="9"/>
      <c r="BC588" s="9"/>
      <c r="BD588" s="9"/>
      <c r="BE588" s="9"/>
    </row>
    <row r="589" spans="3:57" ht="14.1" customHeight="1"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  <c r="AG589" s="9"/>
      <c r="AH589" s="9"/>
      <c r="AI589" s="9"/>
      <c r="AJ589" s="9"/>
      <c r="AK589" s="9"/>
      <c r="AL589" s="9"/>
      <c r="AM589" s="9"/>
      <c r="AN589" s="9"/>
      <c r="AO589" s="9"/>
      <c r="AP589" s="9"/>
      <c r="AQ589" s="9"/>
      <c r="AR589" s="9"/>
      <c r="AS589" s="9"/>
      <c r="AT589" s="9"/>
      <c r="AU589" s="9"/>
      <c r="AV589" s="9"/>
      <c r="AW589" s="9"/>
      <c r="AX589" s="9"/>
      <c r="AY589" s="9"/>
      <c r="AZ589" s="9"/>
      <c r="BA589" s="9"/>
      <c r="BB589" s="9"/>
      <c r="BC589" s="9"/>
      <c r="BD589" s="9"/>
      <c r="BE589" s="9"/>
    </row>
    <row r="590" spans="3:57" ht="14.1" customHeight="1"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  <c r="AG590" s="9"/>
      <c r="AH590" s="9"/>
      <c r="AI590" s="9"/>
      <c r="AJ590" s="9"/>
      <c r="AK590" s="9"/>
      <c r="AL590" s="9"/>
      <c r="AM590" s="9"/>
      <c r="AN590" s="9"/>
      <c r="AO590" s="9"/>
      <c r="AP590" s="9"/>
      <c r="AQ590" s="9"/>
      <c r="AR590" s="9"/>
      <c r="AS590" s="9"/>
      <c r="AT590" s="9"/>
      <c r="AU590" s="9"/>
      <c r="AV590" s="9"/>
      <c r="AW590" s="9"/>
      <c r="AX590" s="9"/>
      <c r="AY590" s="9"/>
      <c r="AZ590" s="9"/>
      <c r="BA590" s="9"/>
      <c r="BB590" s="9"/>
      <c r="BC590" s="9"/>
      <c r="BD590" s="9"/>
      <c r="BE590" s="9"/>
    </row>
    <row r="591" spans="3:57" ht="14.1" customHeight="1"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  <c r="AG591" s="9"/>
      <c r="AH591" s="9"/>
      <c r="AI591" s="9"/>
      <c r="AJ591" s="9"/>
      <c r="AK591" s="9"/>
      <c r="AL591" s="9"/>
      <c r="AM591" s="9"/>
      <c r="AN591" s="9"/>
      <c r="AO591" s="9"/>
      <c r="AP591" s="9"/>
      <c r="AQ591" s="9"/>
      <c r="AR591" s="9"/>
      <c r="AS591" s="9"/>
      <c r="AT591" s="9"/>
      <c r="AU591" s="9"/>
      <c r="AV591" s="9"/>
      <c r="AW591" s="9"/>
      <c r="AX591" s="9"/>
      <c r="AY591" s="9"/>
      <c r="AZ591" s="9"/>
      <c r="BA591" s="9"/>
      <c r="BB591" s="9"/>
      <c r="BC591" s="9"/>
      <c r="BD591" s="9"/>
      <c r="BE591" s="9"/>
    </row>
    <row r="592" spans="3:57" ht="14.1" customHeight="1"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  <c r="AG592" s="9"/>
      <c r="AH592" s="9"/>
      <c r="AI592" s="9"/>
      <c r="AJ592" s="9"/>
      <c r="AK592" s="9"/>
      <c r="AL592" s="9"/>
      <c r="AM592" s="9"/>
      <c r="AN592" s="9"/>
      <c r="AO592" s="9"/>
      <c r="AP592" s="9"/>
      <c r="AQ592" s="9"/>
      <c r="AR592" s="9"/>
      <c r="AS592" s="9"/>
      <c r="AT592" s="9"/>
      <c r="AU592" s="9"/>
      <c r="AV592" s="9"/>
      <c r="AW592" s="9"/>
      <c r="AX592" s="9"/>
      <c r="AY592" s="9"/>
      <c r="AZ592" s="9"/>
      <c r="BA592" s="9"/>
      <c r="BB592" s="9"/>
      <c r="BC592" s="9"/>
      <c r="BD592" s="9"/>
      <c r="BE592" s="9"/>
    </row>
    <row r="593" spans="3:57" ht="14.1" customHeight="1"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  <c r="AG593" s="9"/>
      <c r="AH593" s="9"/>
      <c r="AI593" s="9"/>
      <c r="AJ593" s="9"/>
      <c r="AK593" s="9"/>
      <c r="AL593" s="9"/>
      <c r="AM593" s="9"/>
      <c r="AN593" s="9"/>
      <c r="AO593" s="9"/>
      <c r="AP593" s="9"/>
      <c r="AQ593" s="9"/>
      <c r="AR593" s="9"/>
      <c r="AS593" s="9"/>
      <c r="AT593" s="9"/>
      <c r="AU593" s="9"/>
      <c r="AV593" s="9"/>
      <c r="AW593" s="9"/>
      <c r="AX593" s="9"/>
      <c r="AY593" s="9"/>
      <c r="AZ593" s="9"/>
      <c r="BA593" s="9"/>
      <c r="BB593" s="9"/>
      <c r="BC593" s="9"/>
      <c r="BD593" s="9"/>
      <c r="BE593" s="9"/>
    </row>
    <row r="594" spans="3:57" ht="14.1" customHeight="1"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  <c r="AS594" s="9"/>
      <c r="AT594" s="9"/>
      <c r="AU594" s="9"/>
      <c r="AV594" s="9"/>
      <c r="AW594" s="9"/>
      <c r="AX594" s="9"/>
      <c r="AY594" s="9"/>
      <c r="AZ594" s="9"/>
      <c r="BA594" s="9"/>
      <c r="BB594" s="9"/>
      <c r="BC594" s="9"/>
      <c r="BD594" s="9"/>
      <c r="BE594" s="9"/>
    </row>
    <row r="595" spans="3:57" ht="14.1" customHeight="1"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  <c r="AG595" s="9"/>
      <c r="AH595" s="9"/>
      <c r="AI595" s="9"/>
      <c r="AJ595" s="9"/>
      <c r="AK595" s="9"/>
      <c r="AL595" s="9"/>
      <c r="AM595" s="9"/>
      <c r="AN595" s="9"/>
      <c r="AO595" s="9"/>
      <c r="AP595" s="9"/>
      <c r="AQ595" s="9"/>
      <c r="AR595" s="9"/>
      <c r="AS595" s="9"/>
      <c r="AT595" s="9"/>
      <c r="AU595" s="9"/>
      <c r="AV595" s="9"/>
      <c r="AW595" s="9"/>
      <c r="AX595" s="9"/>
      <c r="AY595" s="9"/>
      <c r="AZ595" s="9"/>
      <c r="BA595" s="9"/>
      <c r="BB595" s="9"/>
      <c r="BC595" s="9"/>
      <c r="BD595" s="9"/>
      <c r="BE595" s="9"/>
    </row>
    <row r="596" spans="3:57" ht="14.1" customHeight="1"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  <c r="AG596" s="9"/>
      <c r="AH596" s="9"/>
      <c r="AI596" s="9"/>
      <c r="AJ596" s="9"/>
      <c r="AK596" s="9"/>
      <c r="AL596" s="9"/>
      <c r="AM596" s="9"/>
      <c r="AN596" s="9"/>
      <c r="AO596" s="9"/>
      <c r="AP596" s="9"/>
      <c r="AQ596" s="9"/>
      <c r="AR596" s="9"/>
      <c r="AS596" s="9"/>
      <c r="AT596" s="9"/>
      <c r="AU596" s="9"/>
      <c r="AV596" s="9"/>
      <c r="AW596" s="9"/>
      <c r="AX596" s="9"/>
      <c r="AY596" s="9"/>
      <c r="AZ596" s="9"/>
      <c r="BA596" s="9"/>
      <c r="BB596" s="9"/>
      <c r="BC596" s="9"/>
      <c r="BD596" s="9"/>
      <c r="BE596" s="9"/>
    </row>
    <row r="597" spans="3:57" ht="14.1" customHeight="1"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  <c r="AG597" s="9"/>
      <c r="AH597" s="9"/>
      <c r="AI597" s="9"/>
      <c r="AJ597" s="9"/>
      <c r="AK597" s="9"/>
      <c r="AL597" s="9"/>
      <c r="AM597" s="9"/>
      <c r="AN597" s="9"/>
      <c r="AO597" s="9"/>
      <c r="AP597" s="9"/>
      <c r="AQ597" s="9"/>
      <c r="AR597" s="9"/>
      <c r="AS597" s="9"/>
      <c r="AT597" s="9"/>
      <c r="AU597" s="9"/>
      <c r="AV597" s="9"/>
      <c r="AW597" s="9"/>
      <c r="AX597" s="9"/>
      <c r="AY597" s="9"/>
      <c r="AZ597" s="9"/>
      <c r="BA597" s="9"/>
      <c r="BB597" s="9"/>
      <c r="BC597" s="9"/>
      <c r="BD597" s="9"/>
      <c r="BE597" s="9"/>
    </row>
    <row r="598" spans="3:57" ht="14.1" customHeight="1"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  <c r="AG598" s="9"/>
      <c r="AH598" s="9"/>
      <c r="AI598" s="9"/>
      <c r="AJ598" s="9"/>
      <c r="AK598" s="9"/>
      <c r="AL598" s="9"/>
      <c r="AM598" s="9"/>
      <c r="AN598" s="9"/>
      <c r="AO598" s="9"/>
      <c r="AP598" s="9"/>
      <c r="AQ598" s="9"/>
      <c r="AR598" s="9"/>
      <c r="AS598" s="9"/>
      <c r="AT598" s="9"/>
      <c r="AU598" s="9"/>
      <c r="AV598" s="9"/>
      <c r="AW598" s="9"/>
      <c r="AX598" s="9"/>
      <c r="AY598" s="9"/>
      <c r="AZ598" s="9"/>
      <c r="BA598" s="9"/>
      <c r="BB598" s="9"/>
      <c r="BC598" s="9"/>
      <c r="BD598" s="9"/>
      <c r="BE598" s="9"/>
    </row>
    <row r="599" spans="3:57" ht="14.1" customHeight="1"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  <c r="AG599" s="9"/>
      <c r="AH599" s="9"/>
      <c r="AI599" s="9"/>
      <c r="AJ599" s="9"/>
      <c r="AK599" s="9"/>
      <c r="AL599" s="9"/>
      <c r="AM599" s="9"/>
      <c r="AN599" s="9"/>
      <c r="AO599" s="9"/>
      <c r="AP599" s="9"/>
      <c r="AQ599" s="9"/>
      <c r="AR599" s="9"/>
      <c r="AS599" s="9"/>
      <c r="AT599" s="9"/>
      <c r="AU599" s="9"/>
      <c r="AV599" s="9"/>
      <c r="AW599" s="9"/>
      <c r="AX599" s="9"/>
      <c r="AY599" s="9"/>
      <c r="AZ599" s="9"/>
      <c r="BA599" s="9"/>
      <c r="BB599" s="9"/>
      <c r="BC599" s="9"/>
      <c r="BD599" s="9"/>
      <c r="BE599" s="9"/>
    </row>
    <row r="600" spans="3:57" ht="14.1" customHeight="1"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  <c r="AG600" s="9"/>
      <c r="AH600" s="9"/>
      <c r="AI600" s="9"/>
      <c r="AJ600" s="9"/>
      <c r="AK600" s="9"/>
      <c r="AL600" s="9"/>
      <c r="AM600" s="9"/>
      <c r="AN600" s="9"/>
      <c r="AO600" s="9"/>
      <c r="AP600" s="9"/>
      <c r="AQ600" s="9"/>
      <c r="AR600" s="9"/>
      <c r="AS600" s="9"/>
      <c r="AT600" s="9"/>
      <c r="AU600" s="9"/>
      <c r="AV600" s="9"/>
      <c r="AW600" s="9"/>
      <c r="AX600" s="9"/>
      <c r="AY600" s="9"/>
      <c r="AZ600" s="9"/>
      <c r="BA600" s="9"/>
      <c r="BB600" s="9"/>
      <c r="BC600" s="9"/>
      <c r="BD600" s="9"/>
      <c r="BE600" s="9"/>
    </row>
    <row r="601" spans="3:57" ht="14.1" customHeight="1"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  <c r="AS601" s="9"/>
      <c r="AT601" s="9"/>
      <c r="AU601" s="9"/>
      <c r="AV601" s="9"/>
      <c r="AW601" s="9"/>
      <c r="AX601" s="9"/>
      <c r="AY601" s="9"/>
      <c r="AZ601" s="9"/>
      <c r="BA601" s="9"/>
      <c r="BB601" s="9"/>
      <c r="BC601" s="9"/>
      <c r="BD601" s="9"/>
      <c r="BE601" s="9"/>
    </row>
    <row r="602" spans="3:57" ht="14.1" customHeight="1"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  <c r="AG602" s="9"/>
      <c r="AH602" s="9"/>
      <c r="AI602" s="9"/>
      <c r="AJ602" s="9"/>
      <c r="AK602" s="9"/>
      <c r="AL602" s="9"/>
      <c r="AM602" s="9"/>
      <c r="AN602" s="9"/>
      <c r="AO602" s="9"/>
      <c r="AP602" s="9"/>
      <c r="AQ602" s="9"/>
      <c r="AR602" s="9"/>
      <c r="AS602" s="9"/>
      <c r="AT602" s="9"/>
      <c r="AU602" s="9"/>
      <c r="AV602" s="9"/>
      <c r="AW602" s="9"/>
      <c r="AX602" s="9"/>
      <c r="AY602" s="9"/>
      <c r="AZ602" s="9"/>
      <c r="BA602" s="9"/>
      <c r="BB602" s="9"/>
      <c r="BC602" s="9"/>
      <c r="BD602" s="9"/>
      <c r="BE602" s="9"/>
    </row>
    <row r="603" spans="3:57" ht="14.1" customHeight="1"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  <c r="AG603" s="9"/>
      <c r="AH603" s="9"/>
      <c r="AI603" s="9"/>
      <c r="AJ603" s="9"/>
      <c r="AK603" s="9"/>
      <c r="AL603" s="9"/>
      <c r="AM603" s="9"/>
      <c r="AN603" s="9"/>
      <c r="AO603" s="9"/>
      <c r="AP603" s="9"/>
      <c r="AQ603" s="9"/>
      <c r="AR603" s="9"/>
      <c r="AS603" s="9"/>
      <c r="AT603" s="9"/>
      <c r="AU603" s="9"/>
      <c r="AV603" s="9"/>
      <c r="AW603" s="9"/>
      <c r="AX603" s="9"/>
      <c r="AY603" s="9"/>
      <c r="AZ603" s="9"/>
      <c r="BA603" s="9"/>
      <c r="BB603" s="9"/>
      <c r="BC603" s="9"/>
      <c r="BD603" s="9"/>
      <c r="BE603" s="9"/>
    </row>
    <row r="604" spans="3:57" ht="14.1" customHeight="1"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  <c r="AG604" s="9"/>
      <c r="AH604" s="9"/>
      <c r="AI604" s="9"/>
      <c r="AJ604" s="9"/>
      <c r="AK604" s="9"/>
      <c r="AL604" s="9"/>
      <c r="AM604" s="9"/>
      <c r="AN604" s="9"/>
      <c r="AO604" s="9"/>
      <c r="AP604" s="9"/>
      <c r="AQ604" s="9"/>
      <c r="AR604" s="9"/>
      <c r="AS604" s="9"/>
      <c r="AT604" s="9"/>
      <c r="AU604" s="9"/>
      <c r="AV604" s="9"/>
      <c r="AW604" s="9"/>
      <c r="AX604" s="9"/>
      <c r="AY604" s="9"/>
      <c r="AZ604" s="9"/>
      <c r="BA604" s="9"/>
      <c r="BB604" s="9"/>
      <c r="BC604" s="9"/>
      <c r="BD604" s="9"/>
      <c r="BE604" s="9"/>
    </row>
    <row r="605" spans="3:57" ht="14.1" customHeight="1"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  <c r="AG605" s="9"/>
      <c r="AH605" s="9"/>
      <c r="AI605" s="9"/>
      <c r="AJ605" s="9"/>
      <c r="AK605" s="9"/>
      <c r="AL605" s="9"/>
      <c r="AM605" s="9"/>
      <c r="AN605" s="9"/>
      <c r="AO605" s="9"/>
      <c r="AP605" s="9"/>
      <c r="AQ605" s="9"/>
      <c r="AR605" s="9"/>
      <c r="AS605" s="9"/>
      <c r="AT605" s="9"/>
      <c r="AU605" s="9"/>
      <c r="AV605" s="9"/>
      <c r="AW605" s="9"/>
      <c r="AX605" s="9"/>
      <c r="AY605" s="9"/>
      <c r="AZ605" s="9"/>
      <c r="BA605" s="9"/>
      <c r="BB605" s="9"/>
      <c r="BC605" s="9"/>
      <c r="BD605" s="9"/>
      <c r="BE605" s="9"/>
    </row>
    <row r="606" spans="3:57" ht="14.1" customHeight="1"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  <c r="AG606" s="9"/>
      <c r="AH606" s="9"/>
      <c r="AI606" s="9"/>
      <c r="AJ606" s="9"/>
      <c r="AK606" s="9"/>
      <c r="AL606" s="9"/>
      <c r="AM606" s="9"/>
      <c r="AN606" s="9"/>
      <c r="AO606" s="9"/>
      <c r="AP606" s="9"/>
      <c r="AQ606" s="9"/>
      <c r="AR606" s="9"/>
      <c r="AS606" s="9"/>
      <c r="AT606" s="9"/>
      <c r="AU606" s="9"/>
      <c r="AV606" s="9"/>
      <c r="AW606" s="9"/>
      <c r="AX606" s="9"/>
      <c r="AY606" s="9"/>
      <c r="AZ606" s="9"/>
      <c r="BA606" s="9"/>
      <c r="BB606" s="9"/>
      <c r="BC606" s="9"/>
      <c r="BD606" s="9"/>
      <c r="BE606" s="9"/>
    </row>
    <row r="607" spans="3:57" ht="14.1" customHeight="1"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  <c r="AG607" s="9"/>
      <c r="AH607" s="9"/>
      <c r="AI607" s="9"/>
      <c r="AJ607" s="9"/>
      <c r="AK607" s="9"/>
      <c r="AL607" s="9"/>
      <c r="AM607" s="9"/>
      <c r="AN607" s="9"/>
      <c r="AO607" s="9"/>
      <c r="AP607" s="9"/>
      <c r="AQ607" s="9"/>
      <c r="AR607" s="9"/>
      <c r="AS607" s="9"/>
      <c r="AT607" s="9"/>
      <c r="AU607" s="9"/>
      <c r="AV607" s="9"/>
      <c r="AW607" s="9"/>
      <c r="AX607" s="9"/>
      <c r="AY607" s="9"/>
      <c r="AZ607" s="9"/>
      <c r="BA607" s="9"/>
      <c r="BB607" s="9"/>
      <c r="BC607" s="9"/>
      <c r="BD607" s="9"/>
      <c r="BE607" s="9"/>
    </row>
    <row r="608" spans="3:57" ht="14.1" customHeight="1"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  <c r="AS608" s="9"/>
      <c r="AT608" s="9"/>
      <c r="AU608" s="9"/>
      <c r="AV608" s="9"/>
      <c r="AW608" s="9"/>
      <c r="AX608" s="9"/>
      <c r="AY608" s="9"/>
      <c r="AZ608" s="9"/>
      <c r="BA608" s="9"/>
      <c r="BB608" s="9"/>
      <c r="BC608" s="9"/>
      <c r="BD608" s="9"/>
      <c r="BE608" s="9"/>
    </row>
    <row r="609" spans="3:57" ht="14.1" customHeight="1"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  <c r="AG609" s="9"/>
      <c r="AH609" s="9"/>
      <c r="AI609" s="9"/>
      <c r="AJ609" s="9"/>
      <c r="AK609" s="9"/>
      <c r="AL609" s="9"/>
      <c r="AM609" s="9"/>
      <c r="AN609" s="9"/>
      <c r="AO609" s="9"/>
      <c r="AP609" s="9"/>
      <c r="AQ609" s="9"/>
      <c r="AR609" s="9"/>
      <c r="AS609" s="9"/>
      <c r="AT609" s="9"/>
      <c r="AU609" s="9"/>
      <c r="AV609" s="9"/>
      <c r="AW609" s="9"/>
      <c r="AX609" s="9"/>
      <c r="AY609" s="9"/>
      <c r="AZ609" s="9"/>
      <c r="BA609" s="9"/>
      <c r="BB609" s="9"/>
      <c r="BC609" s="9"/>
      <c r="BD609" s="9"/>
      <c r="BE609" s="9"/>
    </row>
    <row r="610" spans="3:57" ht="14.1" customHeight="1"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  <c r="AG610" s="9"/>
      <c r="AH610" s="9"/>
      <c r="AI610" s="9"/>
      <c r="AJ610" s="9"/>
      <c r="AK610" s="9"/>
      <c r="AL610" s="9"/>
      <c r="AM610" s="9"/>
      <c r="AN610" s="9"/>
      <c r="AO610" s="9"/>
      <c r="AP610" s="9"/>
      <c r="AQ610" s="9"/>
      <c r="AR610" s="9"/>
      <c r="AS610" s="9"/>
      <c r="AT610" s="9"/>
      <c r="AU610" s="9"/>
      <c r="AV610" s="9"/>
      <c r="AW610" s="9"/>
      <c r="AX610" s="9"/>
      <c r="AY610" s="9"/>
      <c r="AZ610" s="9"/>
      <c r="BA610" s="9"/>
      <c r="BB610" s="9"/>
      <c r="BC610" s="9"/>
      <c r="BD610" s="9"/>
      <c r="BE610" s="9"/>
    </row>
    <row r="611" spans="3:57" ht="14.1" customHeight="1"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  <c r="AG611" s="9"/>
      <c r="AH611" s="9"/>
      <c r="AI611" s="9"/>
      <c r="AJ611" s="9"/>
      <c r="AK611" s="9"/>
      <c r="AL611" s="9"/>
      <c r="AM611" s="9"/>
      <c r="AN611" s="9"/>
      <c r="AO611" s="9"/>
      <c r="AP611" s="9"/>
      <c r="AQ611" s="9"/>
      <c r="AR611" s="9"/>
      <c r="AS611" s="9"/>
      <c r="AT611" s="9"/>
      <c r="AU611" s="9"/>
      <c r="AV611" s="9"/>
      <c r="AW611" s="9"/>
      <c r="AX611" s="9"/>
      <c r="AY611" s="9"/>
      <c r="AZ611" s="9"/>
      <c r="BA611" s="9"/>
      <c r="BB611" s="9"/>
      <c r="BC611" s="9"/>
      <c r="BD611" s="9"/>
      <c r="BE611" s="9"/>
    </row>
    <row r="612" spans="3:57" ht="14.1" customHeight="1"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  <c r="AG612" s="9"/>
      <c r="AH612" s="9"/>
      <c r="AI612" s="9"/>
      <c r="AJ612" s="9"/>
      <c r="AK612" s="9"/>
      <c r="AL612" s="9"/>
      <c r="AM612" s="9"/>
      <c r="AN612" s="9"/>
      <c r="AO612" s="9"/>
      <c r="AP612" s="9"/>
      <c r="AQ612" s="9"/>
      <c r="AR612" s="9"/>
      <c r="AS612" s="9"/>
      <c r="AT612" s="9"/>
      <c r="AU612" s="9"/>
      <c r="AV612" s="9"/>
      <c r="AW612" s="9"/>
      <c r="AX612" s="9"/>
      <c r="AY612" s="9"/>
      <c r="AZ612" s="9"/>
      <c r="BA612" s="9"/>
      <c r="BB612" s="9"/>
      <c r="BC612" s="9"/>
      <c r="BD612" s="9"/>
      <c r="BE612" s="9"/>
    </row>
    <row r="613" spans="3:57" ht="14.1" customHeight="1"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  <c r="AG613" s="9"/>
      <c r="AH613" s="9"/>
      <c r="AI613" s="9"/>
      <c r="AJ613" s="9"/>
      <c r="AK613" s="9"/>
      <c r="AL613" s="9"/>
      <c r="AM613" s="9"/>
      <c r="AN613" s="9"/>
      <c r="AO613" s="9"/>
      <c r="AP613" s="9"/>
      <c r="AQ613" s="9"/>
      <c r="AR613" s="9"/>
      <c r="AS613" s="9"/>
      <c r="AT613" s="9"/>
      <c r="AU613" s="9"/>
      <c r="AV613" s="9"/>
      <c r="AW613" s="9"/>
      <c r="AX613" s="9"/>
      <c r="AY613" s="9"/>
      <c r="AZ613" s="9"/>
      <c r="BA613" s="9"/>
      <c r="BB613" s="9"/>
      <c r="BC613" s="9"/>
      <c r="BD613" s="9"/>
      <c r="BE613" s="9"/>
    </row>
    <row r="614" spans="3:57" ht="14.1" customHeight="1"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  <c r="AG614" s="9"/>
      <c r="AH614" s="9"/>
      <c r="AI614" s="9"/>
      <c r="AJ614" s="9"/>
      <c r="AK614" s="9"/>
      <c r="AL614" s="9"/>
      <c r="AM614" s="9"/>
      <c r="AN614" s="9"/>
      <c r="AO614" s="9"/>
      <c r="AP614" s="9"/>
      <c r="AQ614" s="9"/>
      <c r="AR614" s="9"/>
      <c r="AS614" s="9"/>
      <c r="AT614" s="9"/>
      <c r="AU614" s="9"/>
      <c r="AV614" s="9"/>
      <c r="AW614" s="9"/>
      <c r="AX614" s="9"/>
      <c r="AY614" s="9"/>
      <c r="AZ614" s="9"/>
      <c r="BA614" s="9"/>
      <c r="BB614" s="9"/>
      <c r="BC614" s="9"/>
      <c r="BD614" s="9"/>
      <c r="BE614" s="9"/>
    </row>
    <row r="615" spans="3:57" ht="14.1" customHeight="1"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  <c r="AS615" s="9"/>
      <c r="AT615" s="9"/>
      <c r="AU615" s="9"/>
      <c r="AV615" s="9"/>
      <c r="AW615" s="9"/>
      <c r="AX615" s="9"/>
      <c r="AY615" s="9"/>
      <c r="AZ615" s="9"/>
      <c r="BA615" s="9"/>
      <c r="BB615" s="9"/>
      <c r="BC615" s="9"/>
      <c r="BD615" s="9"/>
      <c r="BE615" s="9"/>
    </row>
    <row r="616" spans="3:57" ht="14.1" customHeight="1"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  <c r="AG616" s="9"/>
      <c r="AH616" s="9"/>
      <c r="AI616" s="9"/>
      <c r="AJ616" s="9"/>
      <c r="AK616" s="9"/>
      <c r="AL616" s="9"/>
      <c r="AM616" s="9"/>
      <c r="AN616" s="9"/>
      <c r="AO616" s="9"/>
      <c r="AP616" s="9"/>
      <c r="AQ616" s="9"/>
      <c r="AR616" s="9"/>
      <c r="AS616" s="9"/>
      <c r="AT616" s="9"/>
      <c r="AU616" s="9"/>
      <c r="AV616" s="9"/>
      <c r="AW616" s="9"/>
      <c r="AX616" s="9"/>
      <c r="AY616" s="9"/>
      <c r="AZ616" s="9"/>
      <c r="BA616" s="9"/>
      <c r="BB616" s="9"/>
      <c r="BC616" s="9"/>
      <c r="BD616" s="9"/>
      <c r="BE616" s="9"/>
    </row>
    <row r="617" spans="3:57" ht="14.1" customHeight="1"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  <c r="AG617" s="9"/>
      <c r="AH617" s="9"/>
      <c r="AI617" s="9"/>
      <c r="AJ617" s="9"/>
      <c r="AK617" s="9"/>
      <c r="AL617" s="9"/>
      <c r="AM617" s="9"/>
      <c r="AN617" s="9"/>
      <c r="AO617" s="9"/>
      <c r="AP617" s="9"/>
      <c r="AQ617" s="9"/>
      <c r="AR617" s="9"/>
      <c r="AS617" s="9"/>
      <c r="AT617" s="9"/>
      <c r="AU617" s="9"/>
      <c r="AV617" s="9"/>
      <c r="AW617" s="9"/>
      <c r="AX617" s="9"/>
      <c r="AY617" s="9"/>
      <c r="AZ617" s="9"/>
      <c r="BA617" s="9"/>
      <c r="BB617" s="9"/>
      <c r="BC617" s="9"/>
      <c r="BD617" s="9"/>
      <c r="BE617" s="9"/>
    </row>
    <row r="618" spans="3:57" ht="14.1" customHeight="1"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  <c r="AG618" s="9"/>
      <c r="AH618" s="9"/>
      <c r="AI618" s="9"/>
      <c r="AJ618" s="9"/>
      <c r="AK618" s="9"/>
      <c r="AL618" s="9"/>
      <c r="AM618" s="9"/>
      <c r="AN618" s="9"/>
      <c r="AO618" s="9"/>
      <c r="AP618" s="9"/>
      <c r="AQ618" s="9"/>
      <c r="AR618" s="9"/>
      <c r="AS618" s="9"/>
      <c r="AT618" s="9"/>
      <c r="AU618" s="9"/>
      <c r="AV618" s="9"/>
      <c r="AW618" s="9"/>
      <c r="AX618" s="9"/>
      <c r="AY618" s="9"/>
      <c r="AZ618" s="9"/>
      <c r="BA618" s="9"/>
      <c r="BB618" s="9"/>
      <c r="BC618" s="9"/>
      <c r="BD618" s="9"/>
      <c r="BE618" s="9"/>
    </row>
    <row r="619" spans="3:57" ht="14.1" customHeight="1"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  <c r="AG619" s="9"/>
      <c r="AH619" s="9"/>
      <c r="AI619" s="9"/>
      <c r="AJ619" s="9"/>
      <c r="AK619" s="9"/>
      <c r="AL619" s="9"/>
      <c r="AM619" s="9"/>
      <c r="AN619" s="9"/>
      <c r="AO619" s="9"/>
      <c r="AP619" s="9"/>
      <c r="AQ619" s="9"/>
      <c r="AR619" s="9"/>
      <c r="AS619" s="9"/>
      <c r="AT619" s="9"/>
      <c r="AU619" s="9"/>
      <c r="AV619" s="9"/>
      <c r="AW619" s="9"/>
      <c r="AX619" s="9"/>
      <c r="AY619" s="9"/>
      <c r="AZ619" s="9"/>
      <c r="BA619" s="9"/>
      <c r="BB619" s="9"/>
      <c r="BC619" s="9"/>
      <c r="BD619" s="9"/>
      <c r="BE619" s="9"/>
    </row>
    <row r="620" spans="3:57" ht="14.1" customHeight="1"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  <c r="AG620" s="9"/>
      <c r="AH620" s="9"/>
      <c r="AI620" s="9"/>
      <c r="AJ620" s="9"/>
      <c r="AK620" s="9"/>
      <c r="AL620" s="9"/>
      <c r="AM620" s="9"/>
      <c r="AN620" s="9"/>
      <c r="AO620" s="9"/>
      <c r="AP620" s="9"/>
      <c r="AQ620" s="9"/>
      <c r="AR620" s="9"/>
      <c r="AS620" s="9"/>
      <c r="AT620" s="9"/>
      <c r="AU620" s="9"/>
      <c r="AV620" s="9"/>
      <c r="AW620" s="9"/>
      <c r="AX620" s="9"/>
      <c r="AY620" s="9"/>
      <c r="AZ620" s="9"/>
      <c r="BA620" s="9"/>
      <c r="BB620" s="9"/>
      <c r="BC620" s="9"/>
      <c r="BD620" s="9"/>
      <c r="BE620" s="9"/>
    </row>
    <row r="621" spans="3:57" ht="14.1" customHeight="1"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  <c r="AG621" s="9"/>
      <c r="AH621" s="9"/>
      <c r="AI621" s="9"/>
      <c r="AJ621" s="9"/>
      <c r="AK621" s="9"/>
      <c r="AL621" s="9"/>
      <c r="AM621" s="9"/>
      <c r="AN621" s="9"/>
      <c r="AO621" s="9"/>
      <c r="AP621" s="9"/>
      <c r="AQ621" s="9"/>
      <c r="AR621" s="9"/>
      <c r="AS621" s="9"/>
      <c r="AT621" s="9"/>
      <c r="AU621" s="9"/>
      <c r="AV621" s="9"/>
      <c r="AW621" s="9"/>
      <c r="AX621" s="9"/>
      <c r="AY621" s="9"/>
      <c r="AZ621" s="9"/>
      <c r="BA621" s="9"/>
      <c r="BB621" s="9"/>
      <c r="BC621" s="9"/>
      <c r="BD621" s="9"/>
      <c r="BE621" s="9"/>
    </row>
    <row r="622" spans="3:57" ht="14.1" customHeight="1"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  <c r="AS622" s="9"/>
      <c r="AT622" s="9"/>
      <c r="AU622" s="9"/>
      <c r="AV622" s="9"/>
      <c r="AW622" s="9"/>
      <c r="AX622" s="9"/>
      <c r="AY622" s="9"/>
      <c r="AZ622" s="9"/>
      <c r="BA622" s="9"/>
      <c r="BB622" s="9"/>
      <c r="BC622" s="9"/>
      <c r="BD622" s="9"/>
      <c r="BE622" s="9"/>
    </row>
    <row r="623" spans="3:57" ht="14.1" customHeight="1"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  <c r="AG623" s="9"/>
      <c r="AH623" s="9"/>
      <c r="AI623" s="9"/>
      <c r="AJ623" s="9"/>
      <c r="AK623" s="9"/>
      <c r="AL623" s="9"/>
      <c r="AM623" s="9"/>
      <c r="AN623" s="9"/>
      <c r="AO623" s="9"/>
      <c r="AP623" s="9"/>
      <c r="AQ623" s="9"/>
      <c r="AR623" s="9"/>
      <c r="AS623" s="9"/>
      <c r="AT623" s="9"/>
      <c r="AU623" s="9"/>
      <c r="AV623" s="9"/>
      <c r="AW623" s="9"/>
      <c r="AX623" s="9"/>
      <c r="AY623" s="9"/>
      <c r="AZ623" s="9"/>
      <c r="BA623" s="9"/>
      <c r="BB623" s="9"/>
      <c r="BC623" s="9"/>
      <c r="BD623" s="9"/>
      <c r="BE623" s="9"/>
    </row>
    <row r="624" spans="3:57" ht="14.1" customHeight="1"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  <c r="AG624" s="9"/>
      <c r="AH624" s="9"/>
      <c r="AI624" s="9"/>
      <c r="AJ624" s="9"/>
      <c r="AK624" s="9"/>
      <c r="AL624" s="9"/>
      <c r="AM624" s="9"/>
      <c r="AN624" s="9"/>
      <c r="AO624" s="9"/>
      <c r="AP624" s="9"/>
      <c r="AQ624" s="9"/>
      <c r="AR624" s="9"/>
      <c r="AS624" s="9"/>
      <c r="AT624" s="9"/>
      <c r="AU624" s="9"/>
      <c r="AV624" s="9"/>
      <c r="AW624" s="9"/>
      <c r="AX624" s="9"/>
      <c r="AY624" s="9"/>
      <c r="AZ624" s="9"/>
      <c r="BA624" s="9"/>
      <c r="BB624" s="9"/>
      <c r="BC624" s="9"/>
      <c r="BD624" s="9"/>
      <c r="BE624" s="9"/>
    </row>
    <row r="625" spans="3:57" ht="14.1" customHeight="1"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  <c r="AG625" s="9"/>
      <c r="AH625" s="9"/>
      <c r="AI625" s="9"/>
      <c r="AJ625" s="9"/>
      <c r="AK625" s="9"/>
      <c r="AL625" s="9"/>
      <c r="AM625" s="9"/>
      <c r="AN625" s="9"/>
      <c r="AO625" s="9"/>
      <c r="AP625" s="9"/>
      <c r="AQ625" s="9"/>
      <c r="AR625" s="9"/>
      <c r="AS625" s="9"/>
      <c r="AT625" s="9"/>
      <c r="AU625" s="9"/>
      <c r="AV625" s="9"/>
      <c r="AW625" s="9"/>
      <c r="AX625" s="9"/>
      <c r="AY625" s="9"/>
      <c r="AZ625" s="9"/>
      <c r="BA625" s="9"/>
      <c r="BB625" s="9"/>
      <c r="BC625" s="9"/>
      <c r="BD625" s="9"/>
      <c r="BE625" s="9"/>
    </row>
    <row r="626" spans="3:57" ht="14.1" customHeight="1"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  <c r="AG626" s="9"/>
      <c r="AH626" s="9"/>
      <c r="AI626" s="9"/>
      <c r="AJ626" s="9"/>
      <c r="AK626" s="9"/>
      <c r="AL626" s="9"/>
      <c r="AM626" s="9"/>
      <c r="AN626" s="9"/>
      <c r="AO626" s="9"/>
      <c r="AP626" s="9"/>
      <c r="AQ626" s="9"/>
      <c r="AR626" s="9"/>
      <c r="AS626" s="9"/>
      <c r="AT626" s="9"/>
      <c r="AU626" s="9"/>
      <c r="AV626" s="9"/>
      <c r="AW626" s="9"/>
      <c r="AX626" s="9"/>
      <c r="AY626" s="9"/>
      <c r="AZ626" s="9"/>
      <c r="BA626" s="9"/>
      <c r="BB626" s="9"/>
      <c r="BC626" s="9"/>
      <c r="BD626" s="9"/>
      <c r="BE626" s="9"/>
    </row>
    <row r="627" spans="3:57" ht="14.1" customHeight="1"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  <c r="AG627" s="9"/>
      <c r="AH627" s="9"/>
      <c r="AI627" s="9"/>
      <c r="AJ627" s="9"/>
      <c r="AK627" s="9"/>
      <c r="AL627" s="9"/>
      <c r="AM627" s="9"/>
      <c r="AN627" s="9"/>
      <c r="AO627" s="9"/>
      <c r="AP627" s="9"/>
      <c r="AQ627" s="9"/>
      <c r="AR627" s="9"/>
      <c r="AS627" s="9"/>
      <c r="AT627" s="9"/>
      <c r="AU627" s="9"/>
      <c r="AV627" s="9"/>
      <c r="AW627" s="9"/>
      <c r="AX627" s="9"/>
      <c r="AY627" s="9"/>
      <c r="AZ627" s="9"/>
      <c r="BA627" s="9"/>
      <c r="BB627" s="9"/>
      <c r="BC627" s="9"/>
      <c r="BD627" s="9"/>
      <c r="BE627" s="9"/>
    </row>
    <row r="628" spans="3:57" ht="14.1" customHeight="1"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  <c r="AG628" s="9"/>
      <c r="AH628" s="9"/>
      <c r="AI628" s="9"/>
      <c r="AJ628" s="9"/>
      <c r="AK628" s="9"/>
      <c r="AL628" s="9"/>
      <c r="AM628" s="9"/>
      <c r="AN628" s="9"/>
      <c r="AO628" s="9"/>
      <c r="AP628" s="9"/>
      <c r="AQ628" s="9"/>
      <c r="AR628" s="9"/>
      <c r="AS628" s="9"/>
      <c r="AT628" s="9"/>
      <c r="AU628" s="9"/>
      <c r="AV628" s="9"/>
      <c r="AW628" s="9"/>
      <c r="AX628" s="9"/>
      <c r="AY628" s="9"/>
      <c r="AZ628" s="9"/>
      <c r="BA628" s="9"/>
      <c r="BB628" s="9"/>
      <c r="BC628" s="9"/>
      <c r="BD628" s="9"/>
      <c r="BE628" s="9"/>
    </row>
    <row r="629" spans="3:57" ht="14.1" customHeight="1"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  <c r="AS629" s="9"/>
      <c r="AT629" s="9"/>
      <c r="AU629" s="9"/>
      <c r="AV629" s="9"/>
      <c r="AW629" s="9"/>
      <c r="AX629" s="9"/>
      <c r="AY629" s="9"/>
      <c r="AZ629" s="9"/>
      <c r="BA629" s="9"/>
      <c r="BB629" s="9"/>
      <c r="BC629" s="9"/>
      <c r="BD629" s="9"/>
      <c r="BE629" s="9"/>
    </row>
    <row r="630" spans="3:57" ht="14.1" customHeight="1"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/>
      <c r="AL630" s="9"/>
      <c r="AM630" s="9"/>
      <c r="AN630" s="9"/>
      <c r="AO630" s="9"/>
      <c r="AP630" s="9"/>
      <c r="AQ630" s="9"/>
      <c r="AR630" s="9"/>
      <c r="AS630" s="9"/>
      <c r="AT630" s="9"/>
      <c r="AU630" s="9"/>
      <c r="AV630" s="9"/>
      <c r="AW630" s="9"/>
      <c r="AX630" s="9"/>
      <c r="AY630" s="9"/>
      <c r="AZ630" s="9"/>
      <c r="BA630" s="9"/>
      <c r="BB630" s="9"/>
      <c r="BC630" s="9"/>
      <c r="BD630" s="9"/>
      <c r="BE630" s="9"/>
    </row>
    <row r="631" spans="3:57" ht="14.1" customHeight="1"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/>
      <c r="AL631" s="9"/>
      <c r="AM631" s="9"/>
      <c r="AN631" s="9"/>
      <c r="AO631" s="9"/>
      <c r="AP631" s="9"/>
      <c r="AQ631" s="9"/>
      <c r="AR631" s="9"/>
      <c r="AS631" s="9"/>
      <c r="AT631" s="9"/>
      <c r="AU631" s="9"/>
      <c r="AV631" s="9"/>
      <c r="AW631" s="9"/>
      <c r="AX631" s="9"/>
      <c r="AY631" s="9"/>
      <c r="AZ631" s="9"/>
      <c r="BA631" s="9"/>
      <c r="BB631" s="9"/>
      <c r="BC631" s="9"/>
      <c r="BD631" s="9"/>
      <c r="BE631" s="9"/>
    </row>
    <row r="632" spans="3:57" ht="14.1" customHeight="1"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/>
      <c r="AL632" s="9"/>
      <c r="AM632" s="9"/>
      <c r="AN632" s="9"/>
      <c r="AO632" s="9"/>
      <c r="AP632" s="9"/>
      <c r="AQ632" s="9"/>
      <c r="AR632" s="9"/>
      <c r="AS632" s="9"/>
      <c r="AT632" s="9"/>
      <c r="AU632" s="9"/>
      <c r="AV632" s="9"/>
      <c r="AW632" s="9"/>
      <c r="AX632" s="9"/>
      <c r="AY632" s="9"/>
      <c r="AZ632" s="9"/>
      <c r="BA632" s="9"/>
      <c r="BB632" s="9"/>
      <c r="BC632" s="9"/>
      <c r="BD632" s="9"/>
      <c r="BE632" s="9"/>
    </row>
    <row r="633" spans="3:57" ht="14.1" customHeight="1"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  <c r="AG633" s="9"/>
      <c r="AH633" s="9"/>
      <c r="AI633" s="9"/>
      <c r="AJ633" s="9"/>
      <c r="AK633" s="9"/>
      <c r="AL633" s="9"/>
      <c r="AM633" s="9"/>
      <c r="AN633" s="9"/>
      <c r="AO633" s="9"/>
      <c r="AP633" s="9"/>
      <c r="AQ633" s="9"/>
      <c r="AR633" s="9"/>
      <c r="AS633" s="9"/>
      <c r="AT633" s="9"/>
      <c r="AU633" s="9"/>
      <c r="AV633" s="9"/>
      <c r="AW633" s="9"/>
      <c r="AX633" s="9"/>
      <c r="AY633" s="9"/>
      <c r="AZ633" s="9"/>
      <c r="BA633" s="9"/>
      <c r="BB633" s="9"/>
      <c r="BC633" s="9"/>
      <c r="BD633" s="9"/>
      <c r="BE633" s="9"/>
    </row>
    <row r="634" spans="3:57" ht="14.1" customHeight="1"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  <c r="AG634" s="9"/>
      <c r="AH634" s="9"/>
      <c r="AI634" s="9"/>
      <c r="AJ634" s="9"/>
      <c r="AK634" s="9"/>
      <c r="AL634" s="9"/>
      <c r="AM634" s="9"/>
      <c r="AN634" s="9"/>
      <c r="AO634" s="9"/>
      <c r="AP634" s="9"/>
      <c r="AQ634" s="9"/>
      <c r="AR634" s="9"/>
      <c r="AS634" s="9"/>
      <c r="AT634" s="9"/>
      <c r="AU634" s="9"/>
      <c r="AV634" s="9"/>
      <c r="AW634" s="9"/>
      <c r="AX634" s="9"/>
      <c r="AY634" s="9"/>
      <c r="AZ634" s="9"/>
      <c r="BA634" s="9"/>
      <c r="BB634" s="9"/>
      <c r="BC634" s="9"/>
      <c r="BD634" s="9"/>
      <c r="BE634" s="9"/>
    </row>
    <row r="635" spans="3:57" ht="14.1" customHeight="1"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/>
      <c r="AL635" s="9"/>
      <c r="AM635" s="9"/>
      <c r="AN635" s="9"/>
      <c r="AO635" s="9"/>
      <c r="AP635" s="9"/>
      <c r="AQ635" s="9"/>
      <c r="AR635" s="9"/>
      <c r="AS635" s="9"/>
      <c r="AT635" s="9"/>
      <c r="AU635" s="9"/>
      <c r="AV635" s="9"/>
      <c r="AW635" s="9"/>
      <c r="AX635" s="9"/>
      <c r="AY635" s="9"/>
      <c r="AZ635" s="9"/>
      <c r="BA635" s="9"/>
      <c r="BB635" s="9"/>
      <c r="BC635" s="9"/>
      <c r="BD635" s="9"/>
      <c r="BE635" s="9"/>
    </row>
    <row r="636" spans="3:57" ht="14.1" customHeight="1"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  <c r="AG636" s="9"/>
      <c r="AH636" s="9"/>
      <c r="AI636" s="9"/>
      <c r="AJ636" s="9"/>
      <c r="AK636" s="9"/>
      <c r="AL636" s="9"/>
      <c r="AM636" s="9"/>
      <c r="AN636" s="9"/>
      <c r="AO636" s="9"/>
      <c r="AP636" s="9"/>
      <c r="AQ636" s="9"/>
      <c r="AR636" s="9"/>
      <c r="AS636" s="9"/>
      <c r="AT636" s="9"/>
      <c r="AU636" s="9"/>
      <c r="AV636" s="9"/>
      <c r="AW636" s="9"/>
      <c r="AX636" s="9"/>
      <c r="AY636" s="9"/>
      <c r="AZ636" s="9"/>
      <c r="BA636" s="9"/>
      <c r="BB636" s="9"/>
      <c r="BC636" s="9"/>
      <c r="BD636" s="9"/>
      <c r="BE636" s="9"/>
    </row>
    <row r="637" spans="3:57" ht="14.1" customHeight="1"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  <c r="AG637" s="9"/>
      <c r="AH637" s="9"/>
      <c r="AI637" s="9"/>
      <c r="AJ637" s="9"/>
      <c r="AK637" s="9"/>
      <c r="AL637" s="9"/>
      <c r="AM637" s="9"/>
      <c r="AN637" s="9"/>
      <c r="AO637" s="9"/>
      <c r="AP637" s="9"/>
      <c r="AQ637" s="9"/>
      <c r="AR637" s="9"/>
      <c r="AS637" s="9"/>
      <c r="AT637" s="9"/>
      <c r="AU637" s="9"/>
      <c r="AV637" s="9"/>
      <c r="AW637" s="9"/>
      <c r="AX637" s="9"/>
      <c r="AY637" s="9"/>
      <c r="AZ637" s="9"/>
      <c r="BA637" s="9"/>
      <c r="BB637" s="9"/>
      <c r="BC637" s="9"/>
      <c r="BD637" s="9"/>
      <c r="BE637" s="9"/>
    </row>
    <row r="638" spans="3:57" ht="14.1" customHeight="1"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  <c r="AG638" s="9"/>
      <c r="AH638" s="9"/>
      <c r="AI638" s="9"/>
      <c r="AJ638" s="9"/>
      <c r="AK638" s="9"/>
      <c r="AL638" s="9"/>
      <c r="AM638" s="9"/>
      <c r="AN638" s="9"/>
      <c r="AO638" s="9"/>
      <c r="AP638" s="9"/>
      <c r="AQ638" s="9"/>
      <c r="AR638" s="9"/>
      <c r="AS638" s="9"/>
      <c r="AT638" s="9"/>
      <c r="AU638" s="9"/>
      <c r="AV638" s="9"/>
      <c r="AW638" s="9"/>
      <c r="AX638" s="9"/>
      <c r="AY638" s="9"/>
      <c r="AZ638" s="9"/>
      <c r="BA638" s="9"/>
      <c r="BB638" s="9"/>
      <c r="BC638" s="9"/>
      <c r="BD638" s="9"/>
      <c r="BE638" s="9"/>
    </row>
    <row r="639" spans="3:57" ht="14.1" customHeight="1"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  <c r="AG639" s="9"/>
      <c r="AH639" s="9"/>
      <c r="AI639" s="9"/>
      <c r="AJ639" s="9"/>
      <c r="AK639" s="9"/>
      <c r="AL639" s="9"/>
      <c r="AM639" s="9"/>
      <c r="AN639" s="9"/>
      <c r="AO639" s="9"/>
      <c r="AP639" s="9"/>
      <c r="AQ639" s="9"/>
      <c r="AR639" s="9"/>
      <c r="AS639" s="9"/>
      <c r="AT639" s="9"/>
      <c r="AU639" s="9"/>
      <c r="AV639" s="9"/>
      <c r="AW639" s="9"/>
      <c r="AX639" s="9"/>
      <c r="AY639" s="9"/>
      <c r="AZ639" s="9"/>
      <c r="BA639" s="9"/>
      <c r="BB639" s="9"/>
      <c r="BC639" s="9"/>
      <c r="BD639" s="9"/>
      <c r="BE639" s="9"/>
    </row>
    <row r="640" spans="3:57" ht="14.1" customHeight="1"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  <c r="AG640" s="9"/>
      <c r="AH640" s="9"/>
      <c r="AI640" s="9"/>
      <c r="AJ640" s="9"/>
      <c r="AK640" s="9"/>
      <c r="AL640" s="9"/>
      <c r="AM640" s="9"/>
      <c r="AN640" s="9"/>
      <c r="AO640" s="9"/>
      <c r="AP640" s="9"/>
      <c r="AQ640" s="9"/>
      <c r="AR640" s="9"/>
      <c r="AS640" s="9"/>
      <c r="AT640" s="9"/>
      <c r="AU640" s="9"/>
      <c r="AV640" s="9"/>
      <c r="AW640" s="9"/>
      <c r="AX640" s="9"/>
      <c r="AY640" s="9"/>
      <c r="AZ640" s="9"/>
      <c r="BA640" s="9"/>
      <c r="BB640" s="9"/>
      <c r="BC640" s="9"/>
      <c r="BD640" s="9"/>
      <c r="BE640" s="9"/>
    </row>
    <row r="641" spans="3:57" ht="14.1" customHeight="1"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  <c r="AG641" s="9"/>
      <c r="AH641" s="9"/>
      <c r="AI641" s="9"/>
      <c r="AJ641" s="9"/>
      <c r="AK641" s="9"/>
      <c r="AL641" s="9"/>
      <c r="AM641" s="9"/>
      <c r="AN641" s="9"/>
      <c r="AO641" s="9"/>
      <c r="AP641" s="9"/>
      <c r="AQ641" s="9"/>
      <c r="AR641" s="9"/>
      <c r="AS641" s="9"/>
      <c r="AT641" s="9"/>
      <c r="AU641" s="9"/>
      <c r="AV641" s="9"/>
      <c r="AW641" s="9"/>
      <c r="AX641" s="9"/>
      <c r="AY641" s="9"/>
      <c r="AZ641" s="9"/>
      <c r="BA641" s="9"/>
      <c r="BB641" s="9"/>
      <c r="BC641" s="9"/>
      <c r="BD641" s="9"/>
      <c r="BE641" s="9"/>
    </row>
    <row r="642" spans="3:57" ht="14.1" customHeight="1"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  <c r="AG642" s="9"/>
      <c r="AH642" s="9"/>
      <c r="AI642" s="9"/>
      <c r="AJ642" s="9"/>
      <c r="AK642" s="9"/>
      <c r="AL642" s="9"/>
      <c r="AM642" s="9"/>
      <c r="AN642" s="9"/>
      <c r="AO642" s="9"/>
      <c r="AP642" s="9"/>
      <c r="AQ642" s="9"/>
      <c r="AR642" s="9"/>
      <c r="AS642" s="9"/>
      <c r="AT642" s="9"/>
      <c r="AU642" s="9"/>
      <c r="AV642" s="9"/>
      <c r="AW642" s="9"/>
      <c r="AX642" s="9"/>
      <c r="AY642" s="9"/>
      <c r="AZ642" s="9"/>
      <c r="BA642" s="9"/>
      <c r="BB642" s="9"/>
      <c r="BC642" s="9"/>
      <c r="BD642" s="9"/>
      <c r="BE642" s="9"/>
    </row>
    <row r="643" spans="3:57" ht="14.1" customHeight="1"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  <c r="AS643" s="9"/>
      <c r="AT643" s="9"/>
      <c r="AU643" s="9"/>
      <c r="AV643" s="9"/>
      <c r="AW643" s="9"/>
      <c r="AX643" s="9"/>
      <c r="AY643" s="9"/>
      <c r="AZ643" s="9"/>
      <c r="BA643" s="9"/>
      <c r="BB643" s="9"/>
      <c r="BC643" s="9"/>
      <c r="BD643" s="9"/>
      <c r="BE643" s="9"/>
    </row>
    <row r="644" spans="3:57" ht="14.1" customHeight="1"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  <c r="AG644" s="9"/>
      <c r="AH644" s="9"/>
      <c r="AI644" s="9"/>
      <c r="AJ644" s="9"/>
      <c r="AK644" s="9"/>
      <c r="AL644" s="9"/>
      <c r="AM644" s="9"/>
      <c r="AN644" s="9"/>
      <c r="AO644" s="9"/>
      <c r="AP644" s="9"/>
      <c r="AQ644" s="9"/>
      <c r="AR644" s="9"/>
      <c r="AS644" s="9"/>
      <c r="AT644" s="9"/>
      <c r="AU644" s="9"/>
      <c r="AV644" s="9"/>
      <c r="AW644" s="9"/>
      <c r="AX644" s="9"/>
      <c r="AY644" s="9"/>
      <c r="AZ644" s="9"/>
      <c r="BA644" s="9"/>
      <c r="BB644" s="9"/>
      <c r="BC644" s="9"/>
      <c r="BD644" s="9"/>
      <c r="BE644" s="9"/>
    </row>
    <row r="645" spans="3:57" ht="14.1" customHeight="1"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  <c r="AG645" s="9"/>
      <c r="AH645" s="9"/>
      <c r="AI645" s="9"/>
      <c r="AJ645" s="9"/>
      <c r="AK645" s="9"/>
      <c r="AL645" s="9"/>
      <c r="AM645" s="9"/>
      <c r="AN645" s="9"/>
      <c r="AO645" s="9"/>
      <c r="AP645" s="9"/>
      <c r="AQ645" s="9"/>
      <c r="AR645" s="9"/>
      <c r="AS645" s="9"/>
      <c r="AT645" s="9"/>
      <c r="AU645" s="9"/>
      <c r="AV645" s="9"/>
      <c r="AW645" s="9"/>
      <c r="AX645" s="9"/>
      <c r="AY645" s="9"/>
      <c r="AZ645" s="9"/>
      <c r="BA645" s="9"/>
      <c r="BB645" s="9"/>
      <c r="BC645" s="9"/>
      <c r="BD645" s="9"/>
      <c r="BE645" s="9"/>
    </row>
    <row r="646" spans="3:57" ht="14.1" customHeight="1"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  <c r="AG646" s="9"/>
      <c r="AH646" s="9"/>
      <c r="AI646" s="9"/>
      <c r="AJ646" s="9"/>
      <c r="AK646" s="9"/>
      <c r="AL646" s="9"/>
      <c r="AM646" s="9"/>
      <c r="AN646" s="9"/>
      <c r="AO646" s="9"/>
      <c r="AP646" s="9"/>
      <c r="AQ646" s="9"/>
      <c r="AR646" s="9"/>
      <c r="AS646" s="9"/>
      <c r="AT646" s="9"/>
      <c r="AU646" s="9"/>
      <c r="AV646" s="9"/>
      <c r="AW646" s="9"/>
      <c r="AX646" s="9"/>
      <c r="AY646" s="9"/>
      <c r="AZ646" s="9"/>
      <c r="BA646" s="9"/>
      <c r="BB646" s="9"/>
      <c r="BC646" s="9"/>
      <c r="BD646" s="9"/>
      <c r="BE646" s="9"/>
    </row>
    <row r="647" spans="3:57" ht="14.1" customHeight="1"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  <c r="AG647" s="9"/>
      <c r="AH647" s="9"/>
      <c r="AI647" s="9"/>
      <c r="AJ647" s="9"/>
      <c r="AK647" s="9"/>
      <c r="AL647" s="9"/>
      <c r="AM647" s="9"/>
      <c r="AN647" s="9"/>
      <c r="AO647" s="9"/>
      <c r="AP647" s="9"/>
      <c r="AQ647" s="9"/>
      <c r="AR647" s="9"/>
      <c r="AS647" s="9"/>
      <c r="AT647" s="9"/>
      <c r="AU647" s="9"/>
      <c r="AV647" s="9"/>
      <c r="AW647" s="9"/>
      <c r="AX647" s="9"/>
      <c r="AY647" s="9"/>
      <c r="AZ647" s="9"/>
      <c r="BA647" s="9"/>
      <c r="BB647" s="9"/>
      <c r="BC647" s="9"/>
      <c r="BD647" s="9"/>
      <c r="BE647" s="9"/>
    </row>
    <row r="648" spans="3:57" ht="14.1" customHeight="1"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  <c r="AG648" s="9"/>
      <c r="AH648" s="9"/>
      <c r="AI648" s="9"/>
      <c r="AJ648" s="9"/>
      <c r="AK648" s="9"/>
      <c r="AL648" s="9"/>
      <c r="AM648" s="9"/>
      <c r="AN648" s="9"/>
      <c r="AO648" s="9"/>
      <c r="AP648" s="9"/>
      <c r="AQ648" s="9"/>
      <c r="AR648" s="9"/>
      <c r="AS648" s="9"/>
      <c r="AT648" s="9"/>
      <c r="AU648" s="9"/>
      <c r="AV648" s="9"/>
      <c r="AW648" s="9"/>
      <c r="AX648" s="9"/>
      <c r="AY648" s="9"/>
      <c r="AZ648" s="9"/>
      <c r="BA648" s="9"/>
      <c r="BB648" s="9"/>
      <c r="BC648" s="9"/>
      <c r="BD648" s="9"/>
      <c r="BE648" s="9"/>
    </row>
    <row r="649" spans="3:57" ht="14.1" customHeight="1"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  <c r="AG649" s="9"/>
      <c r="AH649" s="9"/>
      <c r="AI649" s="9"/>
      <c r="AJ649" s="9"/>
      <c r="AK649" s="9"/>
      <c r="AL649" s="9"/>
      <c r="AM649" s="9"/>
      <c r="AN649" s="9"/>
      <c r="AO649" s="9"/>
      <c r="AP649" s="9"/>
      <c r="AQ649" s="9"/>
      <c r="AR649" s="9"/>
      <c r="AS649" s="9"/>
      <c r="AT649" s="9"/>
      <c r="AU649" s="9"/>
      <c r="AV649" s="9"/>
      <c r="AW649" s="9"/>
      <c r="AX649" s="9"/>
      <c r="AY649" s="9"/>
      <c r="AZ649" s="9"/>
      <c r="BA649" s="9"/>
      <c r="BB649" s="9"/>
      <c r="BC649" s="9"/>
      <c r="BD649" s="9"/>
      <c r="BE649" s="9"/>
    </row>
    <row r="650" spans="3:57" ht="14.1" customHeight="1"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  <c r="AS650" s="9"/>
      <c r="AT650" s="9"/>
      <c r="AU650" s="9"/>
      <c r="AV650" s="9"/>
      <c r="AW650" s="9"/>
      <c r="AX650" s="9"/>
      <c r="AY650" s="9"/>
      <c r="AZ650" s="9"/>
      <c r="BA650" s="9"/>
      <c r="BB650" s="9"/>
      <c r="BC650" s="9"/>
      <c r="BD650" s="9"/>
      <c r="BE650" s="9"/>
    </row>
    <row r="651" spans="3:57" ht="14.1" customHeight="1"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  <c r="AG651" s="9"/>
      <c r="AH651" s="9"/>
      <c r="AI651" s="9"/>
      <c r="AJ651" s="9"/>
      <c r="AK651" s="9"/>
      <c r="AL651" s="9"/>
      <c r="AM651" s="9"/>
      <c r="AN651" s="9"/>
      <c r="AO651" s="9"/>
      <c r="AP651" s="9"/>
      <c r="AQ651" s="9"/>
      <c r="AR651" s="9"/>
      <c r="AS651" s="9"/>
      <c r="AT651" s="9"/>
      <c r="AU651" s="9"/>
      <c r="AV651" s="9"/>
      <c r="AW651" s="9"/>
      <c r="AX651" s="9"/>
      <c r="AY651" s="9"/>
      <c r="AZ651" s="9"/>
      <c r="BA651" s="9"/>
      <c r="BB651" s="9"/>
      <c r="BC651" s="9"/>
      <c r="BD651" s="9"/>
      <c r="BE651" s="9"/>
    </row>
    <row r="652" spans="3:57" ht="14.1" customHeight="1"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  <c r="AG652" s="9"/>
      <c r="AH652" s="9"/>
      <c r="AI652" s="9"/>
      <c r="AJ652" s="9"/>
      <c r="AK652" s="9"/>
      <c r="AL652" s="9"/>
      <c r="AM652" s="9"/>
      <c r="AN652" s="9"/>
      <c r="AO652" s="9"/>
      <c r="AP652" s="9"/>
      <c r="AQ652" s="9"/>
      <c r="AR652" s="9"/>
      <c r="AS652" s="9"/>
      <c r="AT652" s="9"/>
      <c r="AU652" s="9"/>
      <c r="AV652" s="9"/>
      <c r="AW652" s="9"/>
      <c r="AX652" s="9"/>
      <c r="AY652" s="9"/>
      <c r="AZ652" s="9"/>
      <c r="BA652" s="9"/>
      <c r="BB652" s="9"/>
      <c r="BC652" s="9"/>
      <c r="BD652" s="9"/>
      <c r="BE652" s="9"/>
    </row>
    <row r="653" spans="3:57" ht="14.1" customHeight="1"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  <c r="AG653" s="9"/>
      <c r="AH653" s="9"/>
      <c r="AI653" s="9"/>
      <c r="AJ653" s="9"/>
      <c r="AK653" s="9"/>
      <c r="AL653" s="9"/>
      <c r="AM653" s="9"/>
      <c r="AN653" s="9"/>
      <c r="AO653" s="9"/>
      <c r="AP653" s="9"/>
      <c r="AQ653" s="9"/>
      <c r="AR653" s="9"/>
      <c r="AS653" s="9"/>
      <c r="AT653" s="9"/>
      <c r="AU653" s="9"/>
      <c r="AV653" s="9"/>
      <c r="AW653" s="9"/>
      <c r="AX653" s="9"/>
      <c r="AY653" s="9"/>
      <c r="AZ653" s="9"/>
      <c r="BA653" s="9"/>
      <c r="BB653" s="9"/>
      <c r="BC653" s="9"/>
      <c r="BD653" s="9"/>
      <c r="BE653" s="9"/>
    </row>
    <row r="654" spans="3:57" ht="14.1" customHeight="1"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  <c r="AG654" s="9"/>
      <c r="AH654" s="9"/>
      <c r="AI654" s="9"/>
      <c r="AJ654" s="9"/>
      <c r="AK654" s="9"/>
      <c r="AL654" s="9"/>
      <c r="AM654" s="9"/>
      <c r="AN654" s="9"/>
      <c r="AO654" s="9"/>
      <c r="AP654" s="9"/>
      <c r="AQ654" s="9"/>
      <c r="AR654" s="9"/>
      <c r="AS654" s="9"/>
      <c r="AT654" s="9"/>
      <c r="AU654" s="9"/>
      <c r="AV654" s="9"/>
      <c r="AW654" s="9"/>
      <c r="AX654" s="9"/>
      <c r="AY654" s="9"/>
      <c r="AZ654" s="9"/>
      <c r="BA654" s="9"/>
      <c r="BB654" s="9"/>
      <c r="BC654" s="9"/>
      <c r="BD654" s="9"/>
      <c r="BE654" s="9"/>
    </row>
    <row r="655" spans="3:57" ht="14.1" customHeight="1"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  <c r="AG655" s="9"/>
      <c r="AH655" s="9"/>
      <c r="AI655" s="9"/>
      <c r="AJ655" s="9"/>
      <c r="AK655" s="9"/>
      <c r="AL655" s="9"/>
      <c r="AM655" s="9"/>
      <c r="AN655" s="9"/>
      <c r="AO655" s="9"/>
      <c r="AP655" s="9"/>
      <c r="AQ655" s="9"/>
      <c r="AR655" s="9"/>
      <c r="AS655" s="9"/>
      <c r="AT655" s="9"/>
      <c r="AU655" s="9"/>
      <c r="AV655" s="9"/>
      <c r="AW655" s="9"/>
      <c r="AX655" s="9"/>
      <c r="AY655" s="9"/>
      <c r="AZ655" s="9"/>
      <c r="BA655" s="9"/>
      <c r="BB655" s="9"/>
      <c r="BC655" s="9"/>
      <c r="BD655" s="9"/>
      <c r="BE655" s="9"/>
    </row>
    <row r="656" spans="3:57" ht="14.1" customHeight="1"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  <c r="AG656" s="9"/>
      <c r="AH656" s="9"/>
      <c r="AI656" s="9"/>
      <c r="AJ656" s="9"/>
      <c r="AK656" s="9"/>
      <c r="AL656" s="9"/>
      <c r="AM656" s="9"/>
      <c r="AN656" s="9"/>
      <c r="AO656" s="9"/>
      <c r="AP656" s="9"/>
      <c r="AQ656" s="9"/>
      <c r="AR656" s="9"/>
      <c r="AS656" s="9"/>
      <c r="AT656" s="9"/>
      <c r="AU656" s="9"/>
      <c r="AV656" s="9"/>
      <c r="AW656" s="9"/>
      <c r="AX656" s="9"/>
      <c r="AY656" s="9"/>
      <c r="AZ656" s="9"/>
      <c r="BA656" s="9"/>
      <c r="BB656" s="9"/>
      <c r="BC656" s="9"/>
      <c r="BD656" s="9"/>
      <c r="BE656" s="9"/>
    </row>
    <row r="657" spans="3:57" ht="14.1" customHeight="1"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  <c r="AS657" s="9"/>
      <c r="AT657" s="9"/>
      <c r="AU657" s="9"/>
      <c r="AV657" s="9"/>
      <c r="AW657" s="9"/>
      <c r="AX657" s="9"/>
      <c r="AY657" s="9"/>
      <c r="AZ657" s="9"/>
      <c r="BA657" s="9"/>
      <c r="BB657" s="9"/>
      <c r="BC657" s="9"/>
      <c r="BD657" s="9"/>
      <c r="BE657" s="9"/>
    </row>
    <row r="658" spans="3:57" ht="14.1" customHeight="1"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  <c r="AG658" s="9"/>
      <c r="AH658" s="9"/>
      <c r="AI658" s="9"/>
      <c r="AJ658" s="9"/>
      <c r="AK658" s="9"/>
      <c r="AL658" s="9"/>
      <c r="AM658" s="9"/>
      <c r="AN658" s="9"/>
      <c r="AO658" s="9"/>
      <c r="AP658" s="9"/>
      <c r="AQ658" s="9"/>
      <c r="AR658" s="9"/>
      <c r="AS658" s="9"/>
      <c r="AT658" s="9"/>
      <c r="AU658" s="9"/>
      <c r="AV658" s="9"/>
      <c r="AW658" s="9"/>
      <c r="AX658" s="9"/>
      <c r="AY658" s="9"/>
      <c r="AZ658" s="9"/>
      <c r="BA658" s="9"/>
      <c r="BB658" s="9"/>
      <c r="BC658" s="9"/>
      <c r="BD658" s="9"/>
      <c r="BE658" s="9"/>
    </row>
    <row r="659" spans="3:57" ht="14.1" customHeight="1"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  <c r="AG659" s="9"/>
      <c r="AH659" s="9"/>
      <c r="AI659" s="9"/>
      <c r="AJ659" s="9"/>
      <c r="AK659" s="9"/>
      <c r="AL659" s="9"/>
      <c r="AM659" s="9"/>
      <c r="AN659" s="9"/>
      <c r="AO659" s="9"/>
      <c r="AP659" s="9"/>
      <c r="AQ659" s="9"/>
      <c r="AR659" s="9"/>
      <c r="AS659" s="9"/>
      <c r="AT659" s="9"/>
      <c r="AU659" s="9"/>
      <c r="AV659" s="9"/>
      <c r="AW659" s="9"/>
      <c r="AX659" s="9"/>
      <c r="AY659" s="9"/>
      <c r="AZ659" s="9"/>
      <c r="BA659" s="9"/>
      <c r="BB659" s="9"/>
      <c r="BC659" s="9"/>
      <c r="BD659" s="9"/>
      <c r="BE659" s="9"/>
    </row>
    <row r="660" spans="3:57" ht="14.1" customHeight="1"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  <c r="AG660" s="9"/>
      <c r="AH660" s="9"/>
      <c r="AI660" s="9"/>
      <c r="AJ660" s="9"/>
      <c r="AK660" s="9"/>
      <c r="AL660" s="9"/>
      <c r="AM660" s="9"/>
      <c r="AN660" s="9"/>
      <c r="AO660" s="9"/>
      <c r="AP660" s="9"/>
      <c r="AQ660" s="9"/>
      <c r="AR660" s="9"/>
      <c r="AS660" s="9"/>
      <c r="AT660" s="9"/>
      <c r="AU660" s="9"/>
      <c r="AV660" s="9"/>
      <c r="AW660" s="9"/>
      <c r="AX660" s="9"/>
      <c r="AY660" s="9"/>
      <c r="AZ660" s="9"/>
      <c r="BA660" s="9"/>
      <c r="BB660" s="9"/>
      <c r="BC660" s="9"/>
      <c r="BD660" s="9"/>
      <c r="BE660" s="9"/>
    </row>
    <row r="661" spans="3:57" ht="14.1" customHeight="1"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9"/>
      <c r="AR661" s="9"/>
      <c r="AS661" s="9"/>
      <c r="AT661" s="9"/>
      <c r="AU661" s="9"/>
      <c r="AV661" s="9"/>
      <c r="AW661" s="9"/>
      <c r="AX661" s="9"/>
      <c r="AY661" s="9"/>
      <c r="AZ661" s="9"/>
      <c r="BA661" s="9"/>
      <c r="BB661" s="9"/>
      <c r="BC661" s="9"/>
      <c r="BD661" s="9"/>
      <c r="BE661" s="9"/>
    </row>
    <row r="662" spans="3:57" ht="14.1" customHeight="1"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/>
      <c r="AS662" s="9"/>
      <c r="AT662" s="9"/>
      <c r="AU662" s="9"/>
      <c r="AV662" s="9"/>
      <c r="AW662" s="9"/>
      <c r="AX662" s="9"/>
      <c r="AY662" s="9"/>
      <c r="AZ662" s="9"/>
      <c r="BA662" s="9"/>
      <c r="BB662" s="9"/>
      <c r="BC662" s="9"/>
      <c r="BD662" s="9"/>
      <c r="BE662" s="9"/>
    </row>
    <row r="663" spans="3:57" ht="14.1" customHeight="1"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/>
      <c r="AS663" s="9"/>
      <c r="AT663" s="9"/>
      <c r="AU663" s="9"/>
      <c r="AV663" s="9"/>
      <c r="AW663" s="9"/>
      <c r="AX663" s="9"/>
      <c r="AY663" s="9"/>
      <c r="AZ663" s="9"/>
      <c r="BA663" s="9"/>
      <c r="BB663" s="9"/>
      <c r="BC663" s="9"/>
      <c r="BD663" s="9"/>
      <c r="BE663" s="9"/>
    </row>
    <row r="664" spans="3:57" ht="14.1" customHeight="1"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  <c r="AS664" s="9"/>
      <c r="AT664" s="9"/>
      <c r="AU664" s="9"/>
      <c r="AV664" s="9"/>
      <c r="AW664" s="9"/>
      <c r="AX664" s="9"/>
      <c r="AY664" s="9"/>
      <c r="AZ664" s="9"/>
      <c r="BA664" s="9"/>
      <c r="BB664" s="9"/>
      <c r="BC664" s="9"/>
      <c r="BD664" s="9"/>
      <c r="BE664" s="9"/>
    </row>
    <row r="665" spans="3:57" ht="14.1" customHeight="1"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  <c r="AG665" s="9"/>
      <c r="AH665" s="9"/>
      <c r="AI665" s="9"/>
      <c r="AJ665" s="9"/>
      <c r="AK665" s="9"/>
      <c r="AL665" s="9"/>
      <c r="AM665" s="9"/>
      <c r="AN665" s="9"/>
      <c r="AO665" s="9"/>
      <c r="AP665" s="9"/>
      <c r="AQ665" s="9"/>
      <c r="AR665" s="9"/>
      <c r="AS665" s="9"/>
      <c r="AT665" s="9"/>
      <c r="AU665" s="9"/>
      <c r="AV665" s="9"/>
      <c r="AW665" s="9"/>
      <c r="AX665" s="9"/>
      <c r="AY665" s="9"/>
      <c r="AZ665" s="9"/>
      <c r="BA665" s="9"/>
      <c r="BB665" s="9"/>
      <c r="BC665" s="9"/>
      <c r="BD665" s="9"/>
      <c r="BE665" s="9"/>
    </row>
    <row r="666" spans="3:57" ht="14.1" customHeight="1"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  <c r="AG666" s="9"/>
      <c r="AH666" s="9"/>
      <c r="AI666" s="9"/>
      <c r="AJ666" s="9"/>
      <c r="AK666" s="9"/>
      <c r="AL666" s="9"/>
      <c r="AM666" s="9"/>
      <c r="AN666" s="9"/>
      <c r="AO666" s="9"/>
      <c r="AP666" s="9"/>
      <c r="AQ666" s="9"/>
      <c r="AR666" s="9"/>
      <c r="AS666" s="9"/>
      <c r="AT666" s="9"/>
      <c r="AU666" s="9"/>
      <c r="AV666" s="9"/>
      <c r="AW666" s="9"/>
      <c r="AX666" s="9"/>
      <c r="AY666" s="9"/>
      <c r="AZ666" s="9"/>
      <c r="BA666" s="9"/>
      <c r="BB666" s="9"/>
      <c r="BC666" s="9"/>
      <c r="BD666" s="9"/>
      <c r="BE666" s="9"/>
    </row>
    <row r="667" spans="3:57" ht="14.1" customHeight="1"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/>
      <c r="AS667" s="9"/>
      <c r="AT667" s="9"/>
      <c r="AU667" s="9"/>
      <c r="AV667" s="9"/>
      <c r="AW667" s="9"/>
      <c r="AX667" s="9"/>
      <c r="AY667" s="9"/>
      <c r="AZ667" s="9"/>
      <c r="BA667" s="9"/>
      <c r="BB667" s="9"/>
      <c r="BC667" s="9"/>
      <c r="BD667" s="9"/>
      <c r="BE667" s="9"/>
    </row>
    <row r="668" spans="3:57" ht="14.1" customHeight="1"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  <c r="AG668" s="9"/>
      <c r="AH668" s="9"/>
      <c r="AI668" s="9"/>
      <c r="AJ668" s="9"/>
      <c r="AK668" s="9"/>
      <c r="AL668" s="9"/>
      <c r="AM668" s="9"/>
      <c r="AN668" s="9"/>
      <c r="AO668" s="9"/>
      <c r="AP668" s="9"/>
      <c r="AQ668" s="9"/>
      <c r="AR668" s="9"/>
      <c r="AS668" s="9"/>
      <c r="AT668" s="9"/>
      <c r="AU668" s="9"/>
      <c r="AV668" s="9"/>
      <c r="AW668" s="9"/>
      <c r="AX668" s="9"/>
      <c r="AY668" s="9"/>
      <c r="AZ668" s="9"/>
      <c r="BA668" s="9"/>
      <c r="BB668" s="9"/>
      <c r="BC668" s="9"/>
      <c r="BD668" s="9"/>
      <c r="BE668" s="9"/>
    </row>
    <row r="669" spans="3:57" ht="14.1" customHeight="1"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  <c r="AG669" s="9"/>
      <c r="AH669" s="9"/>
      <c r="AI669" s="9"/>
      <c r="AJ669" s="9"/>
      <c r="AK669" s="9"/>
      <c r="AL669" s="9"/>
      <c r="AM669" s="9"/>
      <c r="AN669" s="9"/>
      <c r="AO669" s="9"/>
      <c r="AP669" s="9"/>
      <c r="AQ669" s="9"/>
      <c r="AR669" s="9"/>
      <c r="AS669" s="9"/>
      <c r="AT669" s="9"/>
      <c r="AU669" s="9"/>
      <c r="AV669" s="9"/>
      <c r="AW669" s="9"/>
      <c r="AX669" s="9"/>
      <c r="AY669" s="9"/>
      <c r="AZ669" s="9"/>
      <c r="BA669" s="9"/>
      <c r="BB669" s="9"/>
      <c r="BC669" s="9"/>
      <c r="BD669" s="9"/>
      <c r="BE669" s="9"/>
    </row>
    <row r="670" spans="3:57" ht="14.1" customHeight="1"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  <c r="AG670" s="9"/>
      <c r="AH670" s="9"/>
      <c r="AI670" s="9"/>
      <c r="AJ670" s="9"/>
      <c r="AK670" s="9"/>
      <c r="AL670" s="9"/>
      <c r="AM670" s="9"/>
      <c r="AN670" s="9"/>
      <c r="AO670" s="9"/>
      <c r="AP670" s="9"/>
      <c r="AQ670" s="9"/>
      <c r="AR670" s="9"/>
      <c r="AS670" s="9"/>
      <c r="AT670" s="9"/>
      <c r="AU670" s="9"/>
      <c r="AV670" s="9"/>
      <c r="AW670" s="9"/>
      <c r="AX670" s="9"/>
      <c r="AY670" s="9"/>
      <c r="AZ670" s="9"/>
      <c r="BA670" s="9"/>
      <c r="BB670" s="9"/>
      <c r="BC670" s="9"/>
      <c r="BD670" s="9"/>
      <c r="BE670" s="9"/>
    </row>
    <row r="671" spans="3:57" ht="14.1" customHeight="1"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  <c r="AS671" s="9"/>
      <c r="AT671" s="9"/>
      <c r="AU671" s="9"/>
      <c r="AV671" s="9"/>
      <c r="AW671" s="9"/>
      <c r="AX671" s="9"/>
      <c r="AY671" s="9"/>
      <c r="AZ671" s="9"/>
      <c r="BA671" s="9"/>
      <c r="BB671" s="9"/>
      <c r="BC671" s="9"/>
      <c r="BD671" s="9"/>
      <c r="BE671" s="9"/>
    </row>
    <row r="672" spans="3:57" ht="14.1" customHeight="1"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  <c r="AG672" s="9"/>
      <c r="AH672" s="9"/>
      <c r="AI672" s="9"/>
      <c r="AJ672" s="9"/>
      <c r="AK672" s="9"/>
      <c r="AL672" s="9"/>
      <c r="AM672" s="9"/>
      <c r="AN672" s="9"/>
      <c r="AO672" s="9"/>
      <c r="AP672" s="9"/>
      <c r="AQ672" s="9"/>
      <c r="AR672" s="9"/>
      <c r="AS672" s="9"/>
      <c r="AT672" s="9"/>
      <c r="AU672" s="9"/>
      <c r="AV672" s="9"/>
      <c r="AW672" s="9"/>
      <c r="AX672" s="9"/>
      <c r="AY672" s="9"/>
      <c r="AZ672" s="9"/>
      <c r="BA672" s="9"/>
      <c r="BB672" s="9"/>
      <c r="BC672" s="9"/>
      <c r="BD672" s="9"/>
      <c r="BE672" s="9"/>
    </row>
    <row r="673" spans="3:57" ht="14.1" customHeight="1"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  <c r="AG673" s="9"/>
      <c r="AH673" s="9"/>
      <c r="AI673" s="9"/>
      <c r="AJ673" s="9"/>
      <c r="AK673" s="9"/>
      <c r="AL673" s="9"/>
      <c r="AM673" s="9"/>
      <c r="AN673" s="9"/>
      <c r="AO673" s="9"/>
      <c r="AP673" s="9"/>
      <c r="AQ673" s="9"/>
      <c r="AR673" s="9"/>
      <c r="AS673" s="9"/>
      <c r="AT673" s="9"/>
      <c r="AU673" s="9"/>
      <c r="AV673" s="9"/>
      <c r="AW673" s="9"/>
      <c r="AX673" s="9"/>
      <c r="AY673" s="9"/>
      <c r="AZ673" s="9"/>
      <c r="BA673" s="9"/>
      <c r="BB673" s="9"/>
      <c r="BC673" s="9"/>
      <c r="BD673" s="9"/>
      <c r="BE673" s="9"/>
    </row>
    <row r="674" spans="3:57" ht="14.1" customHeight="1"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  <c r="AG674" s="9"/>
      <c r="AH674" s="9"/>
      <c r="AI674" s="9"/>
      <c r="AJ674" s="9"/>
      <c r="AK674" s="9"/>
      <c r="AL674" s="9"/>
      <c r="AM674" s="9"/>
      <c r="AN674" s="9"/>
      <c r="AO674" s="9"/>
      <c r="AP674" s="9"/>
      <c r="AQ674" s="9"/>
      <c r="AR674" s="9"/>
      <c r="AS674" s="9"/>
      <c r="AT674" s="9"/>
      <c r="AU674" s="9"/>
      <c r="AV674" s="9"/>
      <c r="AW674" s="9"/>
      <c r="AX674" s="9"/>
      <c r="AY674" s="9"/>
      <c r="AZ674" s="9"/>
      <c r="BA674" s="9"/>
      <c r="BB674" s="9"/>
      <c r="BC674" s="9"/>
      <c r="BD674" s="9"/>
      <c r="BE674" s="9"/>
    </row>
    <row r="675" spans="3:57" ht="14.1" customHeight="1"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  <c r="AG675" s="9"/>
      <c r="AH675" s="9"/>
      <c r="AI675" s="9"/>
      <c r="AJ675" s="9"/>
      <c r="AK675" s="9"/>
      <c r="AL675" s="9"/>
      <c r="AM675" s="9"/>
      <c r="AN675" s="9"/>
      <c r="AO675" s="9"/>
      <c r="AP675" s="9"/>
      <c r="AQ675" s="9"/>
      <c r="AR675" s="9"/>
      <c r="AS675" s="9"/>
      <c r="AT675" s="9"/>
      <c r="AU675" s="9"/>
      <c r="AV675" s="9"/>
      <c r="AW675" s="9"/>
      <c r="AX675" s="9"/>
      <c r="AY675" s="9"/>
      <c r="AZ675" s="9"/>
      <c r="BA675" s="9"/>
      <c r="BB675" s="9"/>
      <c r="BC675" s="9"/>
      <c r="BD675" s="9"/>
      <c r="BE675" s="9"/>
    </row>
    <row r="676" spans="3:57" ht="14.1" customHeight="1"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  <c r="AG676" s="9"/>
      <c r="AH676" s="9"/>
      <c r="AI676" s="9"/>
      <c r="AJ676" s="9"/>
      <c r="AK676" s="9"/>
      <c r="AL676" s="9"/>
      <c r="AM676" s="9"/>
      <c r="AN676" s="9"/>
      <c r="AO676" s="9"/>
      <c r="AP676" s="9"/>
      <c r="AQ676" s="9"/>
      <c r="AR676" s="9"/>
      <c r="AS676" s="9"/>
      <c r="AT676" s="9"/>
      <c r="AU676" s="9"/>
      <c r="AV676" s="9"/>
      <c r="AW676" s="9"/>
      <c r="AX676" s="9"/>
      <c r="AY676" s="9"/>
      <c r="AZ676" s="9"/>
      <c r="BA676" s="9"/>
      <c r="BB676" s="9"/>
      <c r="BC676" s="9"/>
      <c r="BD676" s="9"/>
      <c r="BE676" s="9"/>
    </row>
    <row r="677" spans="3:57" ht="14.1" customHeight="1"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  <c r="AG677" s="9"/>
      <c r="AH677" s="9"/>
      <c r="AI677" s="9"/>
      <c r="AJ677" s="9"/>
      <c r="AK677" s="9"/>
      <c r="AL677" s="9"/>
      <c r="AM677" s="9"/>
      <c r="AN677" s="9"/>
      <c r="AO677" s="9"/>
      <c r="AP677" s="9"/>
      <c r="AQ677" s="9"/>
      <c r="AR677" s="9"/>
      <c r="AS677" s="9"/>
      <c r="AT677" s="9"/>
      <c r="AU677" s="9"/>
      <c r="AV677" s="9"/>
      <c r="AW677" s="9"/>
      <c r="AX677" s="9"/>
      <c r="AY677" s="9"/>
      <c r="AZ677" s="9"/>
      <c r="BA677" s="9"/>
      <c r="BB677" s="9"/>
      <c r="BC677" s="9"/>
      <c r="BD677" s="9"/>
      <c r="BE677" s="9"/>
    </row>
    <row r="678" spans="3:57" ht="14.1" customHeight="1"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  <c r="AS678" s="9"/>
      <c r="AT678" s="9"/>
      <c r="AU678" s="9"/>
      <c r="AV678" s="9"/>
      <c r="AW678" s="9"/>
      <c r="AX678" s="9"/>
      <c r="AY678" s="9"/>
      <c r="AZ678" s="9"/>
      <c r="BA678" s="9"/>
      <c r="BB678" s="9"/>
      <c r="BC678" s="9"/>
      <c r="BD678" s="9"/>
      <c r="BE678" s="9"/>
    </row>
    <row r="679" spans="3:57" ht="14.1" customHeight="1"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  <c r="AG679" s="9"/>
      <c r="AH679" s="9"/>
      <c r="AI679" s="9"/>
      <c r="AJ679" s="9"/>
      <c r="AK679" s="9"/>
      <c r="AL679" s="9"/>
      <c r="AM679" s="9"/>
      <c r="AN679" s="9"/>
      <c r="AO679" s="9"/>
      <c r="AP679" s="9"/>
      <c r="AQ679" s="9"/>
      <c r="AR679" s="9"/>
      <c r="AS679" s="9"/>
      <c r="AT679" s="9"/>
      <c r="AU679" s="9"/>
      <c r="AV679" s="9"/>
      <c r="AW679" s="9"/>
      <c r="AX679" s="9"/>
      <c r="AY679" s="9"/>
      <c r="AZ679" s="9"/>
      <c r="BA679" s="9"/>
      <c r="BB679" s="9"/>
      <c r="BC679" s="9"/>
      <c r="BD679" s="9"/>
      <c r="BE679" s="9"/>
    </row>
    <row r="680" spans="3:57" ht="14.1" customHeight="1"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  <c r="AG680" s="9"/>
      <c r="AH680" s="9"/>
      <c r="AI680" s="9"/>
      <c r="AJ680" s="9"/>
      <c r="AK680" s="9"/>
      <c r="AL680" s="9"/>
      <c r="AM680" s="9"/>
      <c r="AN680" s="9"/>
      <c r="AO680" s="9"/>
      <c r="AP680" s="9"/>
      <c r="AQ680" s="9"/>
      <c r="AR680" s="9"/>
      <c r="AS680" s="9"/>
      <c r="AT680" s="9"/>
      <c r="AU680" s="9"/>
      <c r="AV680" s="9"/>
      <c r="AW680" s="9"/>
      <c r="AX680" s="9"/>
      <c r="AY680" s="9"/>
      <c r="AZ680" s="9"/>
      <c r="BA680" s="9"/>
      <c r="BB680" s="9"/>
      <c r="BC680" s="9"/>
      <c r="BD680" s="9"/>
      <c r="BE680" s="9"/>
    </row>
    <row r="681" spans="3:57" ht="14.1" customHeight="1"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  <c r="AG681" s="9"/>
      <c r="AH681" s="9"/>
      <c r="AI681" s="9"/>
      <c r="AJ681" s="9"/>
      <c r="AK681" s="9"/>
      <c r="AL681" s="9"/>
      <c r="AM681" s="9"/>
      <c r="AN681" s="9"/>
      <c r="AO681" s="9"/>
      <c r="AP681" s="9"/>
      <c r="AQ681" s="9"/>
      <c r="AR681" s="9"/>
      <c r="AS681" s="9"/>
      <c r="AT681" s="9"/>
      <c r="AU681" s="9"/>
      <c r="AV681" s="9"/>
      <c r="AW681" s="9"/>
      <c r="AX681" s="9"/>
      <c r="AY681" s="9"/>
      <c r="AZ681" s="9"/>
      <c r="BA681" s="9"/>
      <c r="BB681" s="9"/>
      <c r="BC681" s="9"/>
      <c r="BD681" s="9"/>
      <c r="BE681" s="9"/>
    </row>
    <row r="682" spans="3:57" ht="14.1" customHeight="1"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  <c r="AG682" s="9"/>
      <c r="AH682" s="9"/>
      <c r="AI682" s="9"/>
      <c r="AJ682" s="9"/>
      <c r="AK682" s="9"/>
      <c r="AL682" s="9"/>
      <c r="AM682" s="9"/>
      <c r="AN682" s="9"/>
      <c r="AO682" s="9"/>
      <c r="AP682" s="9"/>
      <c r="AQ682" s="9"/>
      <c r="AR682" s="9"/>
      <c r="AS682" s="9"/>
      <c r="AT682" s="9"/>
      <c r="AU682" s="9"/>
      <c r="AV682" s="9"/>
      <c r="AW682" s="9"/>
      <c r="AX682" s="9"/>
      <c r="AY682" s="9"/>
      <c r="AZ682" s="9"/>
      <c r="BA682" s="9"/>
      <c r="BB682" s="9"/>
      <c r="BC682" s="9"/>
      <c r="BD682" s="9"/>
      <c r="BE682" s="9"/>
    </row>
    <row r="683" spans="3:57" ht="14.1" customHeight="1"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  <c r="AG683" s="9"/>
      <c r="AH683" s="9"/>
      <c r="AI683" s="9"/>
      <c r="AJ683" s="9"/>
      <c r="AK683" s="9"/>
      <c r="AL683" s="9"/>
      <c r="AM683" s="9"/>
      <c r="AN683" s="9"/>
      <c r="AO683" s="9"/>
      <c r="AP683" s="9"/>
      <c r="AQ683" s="9"/>
      <c r="AR683" s="9"/>
      <c r="AS683" s="9"/>
      <c r="AT683" s="9"/>
      <c r="AU683" s="9"/>
      <c r="AV683" s="9"/>
      <c r="AW683" s="9"/>
      <c r="AX683" s="9"/>
      <c r="AY683" s="9"/>
      <c r="AZ683" s="9"/>
      <c r="BA683" s="9"/>
      <c r="BB683" s="9"/>
      <c r="BC683" s="9"/>
      <c r="BD683" s="9"/>
      <c r="BE683" s="9"/>
    </row>
    <row r="684" spans="3:57" ht="14.1" customHeight="1"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  <c r="AG684" s="9"/>
      <c r="AH684" s="9"/>
      <c r="AI684" s="9"/>
      <c r="AJ684" s="9"/>
      <c r="AK684" s="9"/>
      <c r="AL684" s="9"/>
      <c r="AM684" s="9"/>
      <c r="AN684" s="9"/>
      <c r="AO684" s="9"/>
      <c r="AP684" s="9"/>
      <c r="AQ684" s="9"/>
      <c r="AR684" s="9"/>
      <c r="AS684" s="9"/>
      <c r="AT684" s="9"/>
      <c r="AU684" s="9"/>
      <c r="AV684" s="9"/>
      <c r="AW684" s="9"/>
      <c r="AX684" s="9"/>
      <c r="AY684" s="9"/>
      <c r="AZ684" s="9"/>
      <c r="BA684" s="9"/>
      <c r="BB684" s="9"/>
      <c r="BC684" s="9"/>
      <c r="BD684" s="9"/>
      <c r="BE684" s="9"/>
    </row>
    <row r="685" spans="3:57" ht="14.1" customHeight="1"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  <c r="AS685" s="9"/>
      <c r="AT685" s="9"/>
      <c r="AU685" s="9"/>
      <c r="AV685" s="9"/>
      <c r="AW685" s="9"/>
      <c r="AX685" s="9"/>
      <c r="AY685" s="9"/>
      <c r="AZ685" s="9"/>
      <c r="BA685" s="9"/>
      <c r="BB685" s="9"/>
      <c r="BC685" s="9"/>
      <c r="BD685" s="9"/>
      <c r="BE685" s="9"/>
    </row>
    <row r="686" spans="3:57" ht="14.1" customHeight="1"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/>
      <c r="AN686" s="9"/>
      <c r="AO686" s="9"/>
      <c r="AP686" s="9"/>
      <c r="AQ686" s="9"/>
      <c r="AR686" s="9"/>
      <c r="AS686" s="9"/>
      <c r="AT686" s="9"/>
      <c r="AU686" s="9"/>
      <c r="AV686" s="9"/>
      <c r="AW686" s="9"/>
      <c r="AX686" s="9"/>
      <c r="AY686" s="9"/>
      <c r="AZ686" s="9"/>
      <c r="BA686" s="9"/>
      <c r="BB686" s="9"/>
      <c r="BC686" s="9"/>
      <c r="BD686" s="9"/>
      <c r="BE686" s="9"/>
    </row>
    <row r="687" spans="3:57" ht="14.1" customHeight="1"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/>
      <c r="AN687" s="9"/>
      <c r="AO687" s="9"/>
      <c r="AP687" s="9"/>
      <c r="AQ687" s="9"/>
      <c r="AR687" s="9"/>
      <c r="AS687" s="9"/>
      <c r="AT687" s="9"/>
      <c r="AU687" s="9"/>
      <c r="AV687" s="9"/>
      <c r="AW687" s="9"/>
      <c r="AX687" s="9"/>
      <c r="AY687" s="9"/>
      <c r="AZ687" s="9"/>
      <c r="BA687" s="9"/>
      <c r="BB687" s="9"/>
      <c r="BC687" s="9"/>
      <c r="BD687" s="9"/>
      <c r="BE687" s="9"/>
    </row>
    <row r="688" spans="3:57" ht="14.1" customHeight="1"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/>
      <c r="AN688" s="9"/>
      <c r="AO688" s="9"/>
      <c r="AP688" s="9"/>
      <c r="AQ688" s="9"/>
      <c r="AR688" s="9"/>
      <c r="AS688" s="9"/>
      <c r="AT688" s="9"/>
      <c r="AU688" s="9"/>
      <c r="AV688" s="9"/>
      <c r="AW688" s="9"/>
      <c r="AX688" s="9"/>
      <c r="AY688" s="9"/>
      <c r="AZ688" s="9"/>
      <c r="BA688" s="9"/>
      <c r="BB688" s="9"/>
      <c r="BC688" s="9"/>
      <c r="BD688" s="9"/>
      <c r="BE688" s="9"/>
    </row>
    <row r="689" spans="3:57" ht="14.1" customHeight="1"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  <c r="AG689" s="9"/>
      <c r="AH689" s="9"/>
      <c r="AI689" s="9"/>
      <c r="AJ689" s="9"/>
      <c r="AK689" s="9"/>
      <c r="AL689" s="9"/>
      <c r="AM689" s="9"/>
      <c r="AN689" s="9"/>
      <c r="AO689" s="9"/>
      <c r="AP689" s="9"/>
      <c r="AQ689" s="9"/>
      <c r="AR689" s="9"/>
      <c r="AS689" s="9"/>
      <c r="AT689" s="9"/>
      <c r="AU689" s="9"/>
      <c r="AV689" s="9"/>
      <c r="AW689" s="9"/>
      <c r="AX689" s="9"/>
      <c r="AY689" s="9"/>
      <c r="AZ689" s="9"/>
      <c r="BA689" s="9"/>
      <c r="BB689" s="9"/>
      <c r="BC689" s="9"/>
      <c r="BD689" s="9"/>
      <c r="BE689" s="9"/>
    </row>
    <row r="690" spans="3:57" ht="14.1" customHeight="1"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  <c r="AG690" s="9"/>
      <c r="AH690" s="9"/>
      <c r="AI690" s="9"/>
      <c r="AJ690" s="9"/>
      <c r="AK690" s="9"/>
      <c r="AL690" s="9"/>
      <c r="AM690" s="9"/>
      <c r="AN690" s="9"/>
      <c r="AO690" s="9"/>
      <c r="AP690" s="9"/>
      <c r="AQ690" s="9"/>
      <c r="AR690" s="9"/>
      <c r="AS690" s="9"/>
      <c r="AT690" s="9"/>
      <c r="AU690" s="9"/>
      <c r="AV690" s="9"/>
      <c r="AW690" s="9"/>
      <c r="AX690" s="9"/>
      <c r="AY690" s="9"/>
      <c r="AZ690" s="9"/>
      <c r="BA690" s="9"/>
      <c r="BB690" s="9"/>
      <c r="BC690" s="9"/>
      <c r="BD690" s="9"/>
      <c r="BE690" s="9"/>
    </row>
    <row r="691" spans="3:57" ht="14.1" customHeight="1"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/>
      <c r="AN691" s="9"/>
      <c r="AO691" s="9"/>
      <c r="AP691" s="9"/>
      <c r="AQ691" s="9"/>
      <c r="AR691" s="9"/>
      <c r="AS691" s="9"/>
      <c r="AT691" s="9"/>
      <c r="AU691" s="9"/>
      <c r="AV691" s="9"/>
      <c r="AW691" s="9"/>
      <c r="AX691" s="9"/>
      <c r="AY691" s="9"/>
      <c r="AZ691" s="9"/>
      <c r="BA691" s="9"/>
      <c r="BB691" s="9"/>
      <c r="BC691" s="9"/>
      <c r="BD691" s="9"/>
      <c r="BE691" s="9"/>
    </row>
    <row r="692" spans="3:57" ht="14.1" customHeight="1"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  <c r="AS692" s="9"/>
      <c r="AT692" s="9"/>
      <c r="AU692" s="9"/>
      <c r="AV692" s="9"/>
      <c r="AW692" s="9"/>
      <c r="AX692" s="9"/>
      <c r="AY692" s="9"/>
      <c r="AZ692" s="9"/>
      <c r="BA692" s="9"/>
      <c r="BB692" s="9"/>
      <c r="BC692" s="9"/>
      <c r="BD692" s="9"/>
      <c r="BE692" s="9"/>
    </row>
    <row r="693" spans="3:57" ht="14.1" customHeight="1"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  <c r="AG693" s="9"/>
      <c r="AH693" s="9"/>
      <c r="AI693" s="9"/>
      <c r="AJ693" s="9"/>
      <c r="AK693" s="9"/>
      <c r="AL693" s="9"/>
      <c r="AM693" s="9"/>
      <c r="AN693" s="9"/>
      <c r="AO693" s="9"/>
      <c r="AP693" s="9"/>
      <c r="AQ693" s="9"/>
      <c r="AR693" s="9"/>
      <c r="AS693" s="9"/>
      <c r="AT693" s="9"/>
      <c r="AU693" s="9"/>
      <c r="AV693" s="9"/>
      <c r="AW693" s="9"/>
      <c r="AX693" s="9"/>
      <c r="AY693" s="9"/>
      <c r="AZ693" s="9"/>
      <c r="BA693" s="9"/>
      <c r="BB693" s="9"/>
      <c r="BC693" s="9"/>
      <c r="BD693" s="9"/>
      <c r="BE693" s="9"/>
    </row>
    <row r="694" spans="3:57" ht="14.1" customHeight="1"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  <c r="AG694" s="9"/>
      <c r="AH694" s="9"/>
      <c r="AI694" s="9"/>
      <c r="AJ694" s="9"/>
      <c r="AK694" s="9"/>
      <c r="AL694" s="9"/>
      <c r="AM694" s="9"/>
      <c r="AN694" s="9"/>
      <c r="AO694" s="9"/>
      <c r="AP694" s="9"/>
      <c r="AQ694" s="9"/>
      <c r="AR694" s="9"/>
      <c r="AS694" s="9"/>
      <c r="AT694" s="9"/>
      <c r="AU694" s="9"/>
      <c r="AV694" s="9"/>
      <c r="AW694" s="9"/>
      <c r="AX694" s="9"/>
      <c r="AY694" s="9"/>
      <c r="AZ694" s="9"/>
      <c r="BA694" s="9"/>
      <c r="BB694" s="9"/>
      <c r="BC694" s="9"/>
      <c r="BD694" s="9"/>
      <c r="BE694" s="9"/>
    </row>
    <row r="695" spans="3:57" ht="14.1" customHeight="1"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  <c r="AG695" s="9"/>
      <c r="AH695" s="9"/>
      <c r="AI695" s="9"/>
      <c r="AJ695" s="9"/>
      <c r="AK695" s="9"/>
      <c r="AL695" s="9"/>
      <c r="AM695" s="9"/>
      <c r="AN695" s="9"/>
      <c r="AO695" s="9"/>
      <c r="AP695" s="9"/>
      <c r="AQ695" s="9"/>
      <c r="AR695" s="9"/>
      <c r="AS695" s="9"/>
      <c r="AT695" s="9"/>
      <c r="AU695" s="9"/>
      <c r="AV695" s="9"/>
      <c r="AW695" s="9"/>
      <c r="AX695" s="9"/>
      <c r="AY695" s="9"/>
      <c r="AZ695" s="9"/>
      <c r="BA695" s="9"/>
      <c r="BB695" s="9"/>
      <c r="BC695" s="9"/>
      <c r="BD695" s="9"/>
      <c r="BE695" s="9"/>
    </row>
    <row r="696" spans="3:57" ht="14.1" customHeight="1"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  <c r="AG696" s="9"/>
      <c r="AH696" s="9"/>
      <c r="AI696" s="9"/>
      <c r="AJ696" s="9"/>
      <c r="AK696" s="9"/>
      <c r="AL696" s="9"/>
      <c r="AM696" s="9"/>
      <c r="AN696" s="9"/>
      <c r="AO696" s="9"/>
      <c r="AP696" s="9"/>
      <c r="AQ696" s="9"/>
      <c r="AR696" s="9"/>
      <c r="AS696" s="9"/>
      <c r="AT696" s="9"/>
      <c r="AU696" s="9"/>
      <c r="AV696" s="9"/>
      <c r="AW696" s="9"/>
      <c r="AX696" s="9"/>
      <c r="AY696" s="9"/>
      <c r="AZ696" s="9"/>
      <c r="BA696" s="9"/>
      <c r="BB696" s="9"/>
      <c r="BC696" s="9"/>
      <c r="BD696" s="9"/>
      <c r="BE696" s="9"/>
    </row>
    <row r="697" spans="3:57" ht="14.1" customHeight="1"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  <c r="AG697" s="9"/>
      <c r="AH697" s="9"/>
      <c r="AI697" s="9"/>
      <c r="AJ697" s="9"/>
      <c r="AK697" s="9"/>
      <c r="AL697" s="9"/>
      <c r="AM697" s="9"/>
      <c r="AN697" s="9"/>
      <c r="AO697" s="9"/>
      <c r="AP697" s="9"/>
      <c r="AQ697" s="9"/>
      <c r="AR697" s="9"/>
      <c r="AS697" s="9"/>
      <c r="AT697" s="9"/>
      <c r="AU697" s="9"/>
      <c r="AV697" s="9"/>
      <c r="AW697" s="9"/>
      <c r="AX697" s="9"/>
      <c r="AY697" s="9"/>
      <c r="AZ697" s="9"/>
      <c r="BA697" s="9"/>
      <c r="BB697" s="9"/>
      <c r="BC697" s="9"/>
      <c r="BD697" s="9"/>
      <c r="BE697" s="9"/>
    </row>
    <row r="698" spans="3:57" ht="14.1" customHeight="1"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  <c r="AG698" s="9"/>
      <c r="AH698" s="9"/>
      <c r="AI698" s="9"/>
      <c r="AJ698" s="9"/>
      <c r="AK698" s="9"/>
      <c r="AL698" s="9"/>
      <c r="AM698" s="9"/>
      <c r="AN698" s="9"/>
      <c r="AO698" s="9"/>
      <c r="AP698" s="9"/>
      <c r="AQ698" s="9"/>
      <c r="AR698" s="9"/>
      <c r="AS698" s="9"/>
      <c r="AT698" s="9"/>
      <c r="AU698" s="9"/>
      <c r="AV698" s="9"/>
      <c r="AW698" s="9"/>
      <c r="AX698" s="9"/>
      <c r="AY698" s="9"/>
      <c r="AZ698" s="9"/>
      <c r="BA698" s="9"/>
      <c r="BB698" s="9"/>
      <c r="BC698" s="9"/>
      <c r="BD698" s="9"/>
      <c r="BE698" s="9"/>
    </row>
    <row r="699" spans="3:57" ht="14.1" customHeight="1"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  <c r="AS699" s="9"/>
      <c r="AT699" s="9"/>
      <c r="AU699" s="9"/>
      <c r="AV699" s="9"/>
      <c r="AW699" s="9"/>
      <c r="AX699" s="9"/>
      <c r="AY699" s="9"/>
      <c r="AZ699" s="9"/>
      <c r="BA699" s="9"/>
      <c r="BB699" s="9"/>
      <c r="BC699" s="9"/>
      <c r="BD699" s="9"/>
      <c r="BE699" s="9"/>
    </row>
    <row r="700" spans="3:57" ht="14.1" customHeight="1"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  <c r="AG700" s="9"/>
      <c r="AH700" s="9"/>
      <c r="AI700" s="9"/>
      <c r="AJ700" s="9"/>
      <c r="AK700" s="9"/>
      <c r="AL700" s="9"/>
      <c r="AM700" s="9"/>
      <c r="AN700" s="9"/>
      <c r="AO700" s="9"/>
      <c r="AP700" s="9"/>
      <c r="AQ700" s="9"/>
      <c r="AR700" s="9"/>
      <c r="AS700" s="9"/>
      <c r="AT700" s="9"/>
      <c r="AU700" s="9"/>
      <c r="AV700" s="9"/>
      <c r="AW700" s="9"/>
      <c r="AX700" s="9"/>
      <c r="AY700" s="9"/>
      <c r="AZ700" s="9"/>
      <c r="BA700" s="9"/>
      <c r="BB700" s="9"/>
      <c r="BC700" s="9"/>
      <c r="BD700" s="9"/>
      <c r="BE700" s="9"/>
    </row>
    <row r="701" spans="3:57" ht="14.1" customHeight="1"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  <c r="AG701" s="9"/>
      <c r="AH701" s="9"/>
      <c r="AI701" s="9"/>
      <c r="AJ701" s="9"/>
      <c r="AK701" s="9"/>
      <c r="AL701" s="9"/>
      <c r="AM701" s="9"/>
      <c r="AN701" s="9"/>
      <c r="AO701" s="9"/>
      <c r="AP701" s="9"/>
      <c r="AQ701" s="9"/>
      <c r="AR701" s="9"/>
      <c r="AS701" s="9"/>
      <c r="AT701" s="9"/>
      <c r="AU701" s="9"/>
      <c r="AV701" s="9"/>
      <c r="AW701" s="9"/>
      <c r="AX701" s="9"/>
      <c r="AY701" s="9"/>
      <c r="AZ701" s="9"/>
      <c r="BA701" s="9"/>
      <c r="BB701" s="9"/>
      <c r="BC701" s="9"/>
      <c r="BD701" s="9"/>
      <c r="BE701" s="9"/>
    </row>
    <row r="702" spans="3:57" ht="14.1" customHeight="1"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  <c r="AG702" s="9"/>
      <c r="AH702" s="9"/>
      <c r="AI702" s="9"/>
      <c r="AJ702" s="9"/>
      <c r="AK702" s="9"/>
      <c r="AL702" s="9"/>
      <c r="AM702" s="9"/>
      <c r="AN702" s="9"/>
      <c r="AO702" s="9"/>
      <c r="AP702" s="9"/>
      <c r="AQ702" s="9"/>
      <c r="AR702" s="9"/>
      <c r="AS702" s="9"/>
      <c r="AT702" s="9"/>
      <c r="AU702" s="9"/>
      <c r="AV702" s="9"/>
      <c r="AW702" s="9"/>
      <c r="AX702" s="9"/>
      <c r="AY702" s="9"/>
      <c r="AZ702" s="9"/>
      <c r="BA702" s="9"/>
      <c r="BB702" s="9"/>
      <c r="BC702" s="9"/>
      <c r="BD702" s="9"/>
      <c r="BE702" s="9"/>
    </row>
    <row r="703" spans="3:57" ht="14.1" customHeight="1"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  <c r="AG703" s="9"/>
      <c r="AH703" s="9"/>
      <c r="AI703" s="9"/>
      <c r="AJ703" s="9"/>
      <c r="AK703" s="9"/>
      <c r="AL703" s="9"/>
      <c r="AM703" s="9"/>
      <c r="AN703" s="9"/>
      <c r="AO703" s="9"/>
      <c r="AP703" s="9"/>
      <c r="AQ703" s="9"/>
      <c r="AR703" s="9"/>
      <c r="AS703" s="9"/>
      <c r="AT703" s="9"/>
      <c r="AU703" s="9"/>
      <c r="AV703" s="9"/>
      <c r="AW703" s="9"/>
      <c r="AX703" s="9"/>
      <c r="AY703" s="9"/>
      <c r="AZ703" s="9"/>
      <c r="BA703" s="9"/>
      <c r="BB703" s="9"/>
      <c r="BC703" s="9"/>
      <c r="BD703" s="9"/>
      <c r="BE703" s="9"/>
    </row>
    <row r="704" spans="3:57" ht="14.1" customHeight="1"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  <c r="AG704" s="9"/>
      <c r="AH704" s="9"/>
      <c r="AI704" s="9"/>
      <c r="AJ704" s="9"/>
      <c r="AK704" s="9"/>
      <c r="AL704" s="9"/>
      <c r="AM704" s="9"/>
      <c r="AN704" s="9"/>
      <c r="AO704" s="9"/>
      <c r="AP704" s="9"/>
      <c r="AQ704" s="9"/>
      <c r="AR704" s="9"/>
      <c r="AS704" s="9"/>
      <c r="AT704" s="9"/>
      <c r="AU704" s="9"/>
      <c r="AV704" s="9"/>
      <c r="AW704" s="9"/>
      <c r="AX704" s="9"/>
      <c r="AY704" s="9"/>
      <c r="AZ704" s="9"/>
      <c r="BA704" s="9"/>
      <c r="BB704" s="9"/>
      <c r="BC704" s="9"/>
      <c r="BD704" s="9"/>
      <c r="BE704" s="9"/>
    </row>
    <row r="705" spans="3:57" ht="14.1" customHeight="1"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  <c r="AG705" s="9"/>
      <c r="AH705" s="9"/>
      <c r="AI705" s="9"/>
      <c r="AJ705" s="9"/>
      <c r="AK705" s="9"/>
      <c r="AL705" s="9"/>
      <c r="AM705" s="9"/>
      <c r="AN705" s="9"/>
      <c r="AO705" s="9"/>
      <c r="AP705" s="9"/>
      <c r="AQ705" s="9"/>
      <c r="AR705" s="9"/>
      <c r="AS705" s="9"/>
      <c r="AT705" s="9"/>
      <c r="AU705" s="9"/>
      <c r="AV705" s="9"/>
      <c r="AW705" s="9"/>
      <c r="AX705" s="9"/>
      <c r="AY705" s="9"/>
      <c r="AZ705" s="9"/>
      <c r="BA705" s="9"/>
      <c r="BB705" s="9"/>
      <c r="BC705" s="9"/>
      <c r="BD705" s="9"/>
      <c r="BE705" s="9"/>
    </row>
    <row r="706" spans="3:57" ht="14.1" customHeight="1"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  <c r="AS706" s="9"/>
      <c r="AT706" s="9"/>
      <c r="AU706" s="9"/>
      <c r="AV706" s="9"/>
      <c r="AW706" s="9"/>
      <c r="AX706" s="9"/>
      <c r="AY706" s="9"/>
      <c r="AZ706" s="9"/>
      <c r="BA706" s="9"/>
      <c r="BB706" s="9"/>
      <c r="BC706" s="9"/>
      <c r="BD706" s="9"/>
      <c r="BE706" s="9"/>
    </row>
    <row r="707" spans="3:57" ht="14.1" customHeight="1"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  <c r="AG707" s="9"/>
      <c r="AH707" s="9"/>
      <c r="AI707" s="9"/>
      <c r="AJ707" s="9"/>
      <c r="AK707" s="9"/>
      <c r="AL707" s="9"/>
      <c r="AM707" s="9"/>
      <c r="AN707" s="9"/>
      <c r="AO707" s="9"/>
      <c r="AP707" s="9"/>
      <c r="AQ707" s="9"/>
      <c r="AR707" s="9"/>
      <c r="AS707" s="9"/>
      <c r="AT707" s="9"/>
      <c r="AU707" s="9"/>
      <c r="AV707" s="9"/>
      <c r="AW707" s="9"/>
      <c r="AX707" s="9"/>
      <c r="AY707" s="9"/>
      <c r="AZ707" s="9"/>
      <c r="BA707" s="9"/>
      <c r="BB707" s="9"/>
      <c r="BC707" s="9"/>
      <c r="BD707" s="9"/>
      <c r="BE707" s="9"/>
    </row>
    <row r="708" spans="3:57" ht="14.1" customHeight="1"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  <c r="AG708" s="9"/>
      <c r="AH708" s="9"/>
      <c r="AI708" s="9"/>
      <c r="AJ708" s="9"/>
      <c r="AK708" s="9"/>
      <c r="AL708" s="9"/>
      <c r="AM708" s="9"/>
      <c r="AN708" s="9"/>
      <c r="AO708" s="9"/>
      <c r="AP708" s="9"/>
      <c r="AQ708" s="9"/>
      <c r="AR708" s="9"/>
      <c r="AS708" s="9"/>
      <c r="AT708" s="9"/>
      <c r="AU708" s="9"/>
      <c r="AV708" s="9"/>
      <c r="AW708" s="9"/>
      <c r="AX708" s="9"/>
      <c r="AY708" s="9"/>
      <c r="AZ708" s="9"/>
      <c r="BA708" s="9"/>
      <c r="BB708" s="9"/>
      <c r="BC708" s="9"/>
      <c r="BD708" s="9"/>
      <c r="BE708" s="9"/>
    </row>
    <row r="709" spans="3:57" ht="14.1" customHeight="1"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  <c r="AG709" s="9"/>
      <c r="AH709" s="9"/>
      <c r="AI709" s="9"/>
      <c r="AJ709" s="9"/>
      <c r="AK709" s="9"/>
      <c r="AL709" s="9"/>
      <c r="AM709" s="9"/>
      <c r="AN709" s="9"/>
      <c r="AO709" s="9"/>
      <c r="AP709" s="9"/>
      <c r="AQ709" s="9"/>
      <c r="AR709" s="9"/>
      <c r="AS709" s="9"/>
      <c r="AT709" s="9"/>
      <c r="AU709" s="9"/>
      <c r="AV709" s="9"/>
      <c r="AW709" s="9"/>
      <c r="AX709" s="9"/>
      <c r="AY709" s="9"/>
      <c r="AZ709" s="9"/>
      <c r="BA709" s="9"/>
      <c r="BB709" s="9"/>
      <c r="BC709" s="9"/>
      <c r="BD709" s="9"/>
      <c r="BE709" s="9"/>
    </row>
    <row r="710" spans="3:57" ht="14.1" customHeight="1"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  <c r="AG710" s="9"/>
      <c r="AH710" s="9"/>
      <c r="AI710" s="9"/>
      <c r="AJ710" s="9"/>
      <c r="AK710" s="9"/>
      <c r="AL710" s="9"/>
      <c r="AM710" s="9"/>
      <c r="AN710" s="9"/>
      <c r="AO710" s="9"/>
      <c r="AP710" s="9"/>
      <c r="AQ710" s="9"/>
      <c r="AR710" s="9"/>
      <c r="AS710" s="9"/>
      <c r="AT710" s="9"/>
      <c r="AU710" s="9"/>
      <c r="AV710" s="9"/>
      <c r="AW710" s="9"/>
      <c r="AX710" s="9"/>
      <c r="AY710" s="9"/>
      <c r="AZ710" s="9"/>
      <c r="BA710" s="9"/>
      <c r="BB710" s="9"/>
      <c r="BC710" s="9"/>
      <c r="BD710" s="9"/>
      <c r="BE710" s="9"/>
    </row>
    <row r="711" spans="3:57" ht="14.1" customHeight="1"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  <c r="AG711" s="9"/>
      <c r="AH711" s="9"/>
      <c r="AI711" s="9"/>
      <c r="AJ711" s="9"/>
      <c r="AK711" s="9"/>
      <c r="AL711" s="9"/>
      <c r="AM711" s="9"/>
      <c r="AN711" s="9"/>
      <c r="AO711" s="9"/>
      <c r="AP711" s="9"/>
      <c r="AQ711" s="9"/>
      <c r="AR711" s="9"/>
      <c r="AS711" s="9"/>
      <c r="AT711" s="9"/>
      <c r="AU711" s="9"/>
      <c r="AV711" s="9"/>
      <c r="AW711" s="9"/>
      <c r="AX711" s="9"/>
      <c r="AY711" s="9"/>
      <c r="AZ711" s="9"/>
      <c r="BA711" s="9"/>
      <c r="BB711" s="9"/>
      <c r="BC711" s="9"/>
      <c r="BD711" s="9"/>
      <c r="BE711" s="9"/>
    </row>
    <row r="712" spans="3:57" ht="14.1" customHeight="1"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  <c r="AG712" s="9"/>
      <c r="AH712" s="9"/>
      <c r="AI712" s="9"/>
      <c r="AJ712" s="9"/>
      <c r="AK712" s="9"/>
      <c r="AL712" s="9"/>
      <c r="AM712" s="9"/>
      <c r="AN712" s="9"/>
      <c r="AO712" s="9"/>
      <c r="AP712" s="9"/>
      <c r="AQ712" s="9"/>
      <c r="AR712" s="9"/>
      <c r="AS712" s="9"/>
      <c r="AT712" s="9"/>
      <c r="AU712" s="9"/>
      <c r="AV712" s="9"/>
      <c r="AW712" s="9"/>
      <c r="AX712" s="9"/>
      <c r="AY712" s="9"/>
      <c r="AZ712" s="9"/>
      <c r="BA712" s="9"/>
      <c r="BB712" s="9"/>
      <c r="BC712" s="9"/>
      <c r="BD712" s="9"/>
      <c r="BE712" s="9"/>
    </row>
    <row r="713" spans="3:57" ht="14.1" customHeight="1"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  <c r="AG713" s="9"/>
      <c r="AH713" s="9"/>
      <c r="AI713" s="9"/>
      <c r="AJ713" s="9"/>
      <c r="AK713" s="9"/>
      <c r="AL713" s="9"/>
      <c r="AM713" s="9"/>
      <c r="AN713" s="9"/>
      <c r="AO713" s="9"/>
      <c r="AP713" s="9"/>
      <c r="AQ713" s="9"/>
      <c r="AR713" s="9"/>
      <c r="AS713" s="9"/>
      <c r="AT713" s="9"/>
      <c r="AU713" s="9"/>
      <c r="AV713" s="9"/>
      <c r="AW713" s="9"/>
      <c r="AX713" s="9"/>
      <c r="AY713" s="9"/>
      <c r="AZ713" s="9"/>
      <c r="BA713" s="9"/>
      <c r="BB713" s="9"/>
      <c r="BC713" s="9"/>
      <c r="BD713" s="9"/>
      <c r="BE713" s="9"/>
    </row>
    <row r="714" spans="3:57" ht="14.1" customHeight="1"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  <c r="AG714" s="9"/>
      <c r="AH714" s="9"/>
      <c r="AI714" s="9"/>
      <c r="AJ714" s="9"/>
      <c r="AK714" s="9"/>
      <c r="AL714" s="9"/>
      <c r="AM714" s="9"/>
      <c r="AN714" s="9"/>
      <c r="AO714" s="9"/>
      <c r="AP714" s="9"/>
      <c r="AQ714" s="9"/>
      <c r="AR714" s="9"/>
      <c r="AS714" s="9"/>
      <c r="AT714" s="9"/>
      <c r="AU714" s="9"/>
      <c r="AV714" s="9"/>
      <c r="AW714" s="9"/>
      <c r="AX714" s="9"/>
      <c r="AY714" s="9"/>
      <c r="AZ714" s="9"/>
      <c r="BA714" s="9"/>
      <c r="BB714" s="9"/>
      <c r="BC714" s="9"/>
      <c r="BD714" s="9"/>
      <c r="BE714" s="9"/>
    </row>
    <row r="715" spans="3:57" ht="14.1" customHeight="1"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  <c r="AG715" s="9"/>
      <c r="AH715" s="9"/>
      <c r="AI715" s="9"/>
      <c r="AJ715" s="9"/>
      <c r="AK715" s="9"/>
      <c r="AL715" s="9"/>
      <c r="AM715" s="9"/>
      <c r="AN715" s="9"/>
      <c r="AO715" s="9"/>
      <c r="AP715" s="9"/>
      <c r="AQ715" s="9"/>
      <c r="AR715" s="9"/>
      <c r="AS715" s="9"/>
      <c r="AT715" s="9"/>
      <c r="AU715" s="9"/>
      <c r="AV715" s="9"/>
      <c r="AW715" s="9"/>
      <c r="AX715" s="9"/>
      <c r="AY715" s="9"/>
      <c r="AZ715" s="9"/>
      <c r="BA715" s="9"/>
      <c r="BB715" s="9"/>
      <c r="BC715" s="9"/>
      <c r="BD715" s="9"/>
      <c r="BE715" s="9"/>
    </row>
    <row r="716" spans="3:57" ht="14.1" customHeight="1"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  <c r="AG716" s="9"/>
      <c r="AH716" s="9"/>
      <c r="AI716" s="9"/>
      <c r="AJ716" s="9"/>
      <c r="AK716" s="9"/>
      <c r="AL716" s="9"/>
      <c r="AM716" s="9"/>
      <c r="AN716" s="9"/>
      <c r="AO716" s="9"/>
      <c r="AP716" s="9"/>
      <c r="AQ716" s="9"/>
      <c r="AR716" s="9"/>
      <c r="AS716" s="9"/>
      <c r="AT716" s="9"/>
      <c r="AU716" s="9"/>
      <c r="AV716" s="9"/>
      <c r="AW716" s="9"/>
      <c r="AX716" s="9"/>
      <c r="AY716" s="9"/>
      <c r="AZ716" s="9"/>
      <c r="BA716" s="9"/>
      <c r="BB716" s="9"/>
      <c r="BC716" s="9"/>
      <c r="BD716" s="9"/>
      <c r="BE716" s="9"/>
    </row>
    <row r="717" spans="3:57" ht="14.1" customHeight="1"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  <c r="AG717" s="9"/>
      <c r="AH717" s="9"/>
      <c r="AI717" s="9"/>
      <c r="AJ717" s="9"/>
      <c r="AK717" s="9"/>
      <c r="AL717" s="9"/>
      <c r="AM717" s="9"/>
      <c r="AN717" s="9"/>
      <c r="AO717" s="9"/>
      <c r="AP717" s="9"/>
      <c r="AQ717" s="9"/>
      <c r="AR717" s="9"/>
      <c r="AS717" s="9"/>
      <c r="AT717" s="9"/>
      <c r="AU717" s="9"/>
      <c r="AV717" s="9"/>
      <c r="AW717" s="9"/>
      <c r="AX717" s="9"/>
      <c r="AY717" s="9"/>
      <c r="AZ717" s="9"/>
      <c r="BA717" s="9"/>
      <c r="BB717" s="9"/>
      <c r="BC717" s="9"/>
      <c r="BD717" s="9"/>
      <c r="BE717" s="9"/>
    </row>
    <row r="718" spans="3:57" ht="14.1" customHeight="1"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  <c r="AG718" s="9"/>
      <c r="AH718" s="9"/>
      <c r="AI718" s="9"/>
      <c r="AJ718" s="9"/>
      <c r="AK718" s="9"/>
      <c r="AL718" s="9"/>
      <c r="AM718" s="9"/>
      <c r="AN718" s="9"/>
      <c r="AO718" s="9"/>
      <c r="AP718" s="9"/>
      <c r="AQ718" s="9"/>
      <c r="AR718" s="9"/>
      <c r="AS718" s="9"/>
      <c r="AT718" s="9"/>
      <c r="AU718" s="9"/>
      <c r="AV718" s="9"/>
      <c r="AW718" s="9"/>
      <c r="AX718" s="9"/>
      <c r="AY718" s="9"/>
      <c r="AZ718" s="9"/>
      <c r="BA718" s="9"/>
      <c r="BB718" s="9"/>
      <c r="BC718" s="9"/>
      <c r="BD718" s="9"/>
      <c r="BE718" s="9"/>
    </row>
    <row r="719" spans="3:57" ht="14.1" customHeight="1"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  <c r="AG719" s="9"/>
      <c r="AH719" s="9"/>
      <c r="AI719" s="9"/>
      <c r="AJ719" s="9"/>
      <c r="AK719" s="9"/>
      <c r="AL719" s="9"/>
      <c r="AM719" s="9"/>
      <c r="AN719" s="9"/>
      <c r="AO719" s="9"/>
      <c r="AP719" s="9"/>
      <c r="AQ719" s="9"/>
      <c r="AR719" s="9"/>
      <c r="AS719" s="9"/>
      <c r="AT719" s="9"/>
      <c r="AU719" s="9"/>
      <c r="AV719" s="9"/>
      <c r="AW719" s="9"/>
      <c r="AX719" s="9"/>
      <c r="AY719" s="9"/>
      <c r="AZ719" s="9"/>
      <c r="BA719" s="9"/>
      <c r="BB719" s="9"/>
      <c r="BC719" s="9"/>
      <c r="BD719" s="9"/>
      <c r="BE719" s="9"/>
    </row>
    <row r="720" spans="3:57" ht="14.1" customHeight="1"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  <c r="AG720" s="9"/>
      <c r="AH720" s="9"/>
      <c r="AI720" s="9"/>
      <c r="AJ720" s="9"/>
      <c r="AK720" s="9"/>
      <c r="AL720" s="9"/>
      <c r="AM720" s="9"/>
      <c r="AN720" s="9"/>
      <c r="AO720" s="9"/>
      <c r="AP720" s="9"/>
      <c r="AQ720" s="9"/>
      <c r="AR720" s="9"/>
      <c r="AS720" s="9"/>
      <c r="AT720" s="9"/>
      <c r="AU720" s="9"/>
      <c r="AV720" s="9"/>
      <c r="AW720" s="9"/>
      <c r="AX720" s="9"/>
      <c r="AY720" s="9"/>
      <c r="AZ720" s="9"/>
      <c r="BA720" s="9"/>
      <c r="BB720" s="9"/>
      <c r="BC720" s="9"/>
      <c r="BD720" s="9"/>
      <c r="BE720" s="9"/>
    </row>
    <row r="721" spans="3:57" ht="14.1" customHeight="1"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  <c r="AG721" s="9"/>
      <c r="AH721" s="9"/>
      <c r="AI721" s="9"/>
      <c r="AJ721" s="9"/>
      <c r="AK721" s="9"/>
      <c r="AL721" s="9"/>
      <c r="AM721" s="9"/>
      <c r="AN721" s="9"/>
      <c r="AO721" s="9"/>
      <c r="AP721" s="9"/>
      <c r="AQ721" s="9"/>
      <c r="AR721" s="9"/>
      <c r="AS721" s="9"/>
      <c r="AT721" s="9"/>
      <c r="AU721" s="9"/>
      <c r="AV721" s="9"/>
      <c r="AW721" s="9"/>
      <c r="AX721" s="9"/>
      <c r="AY721" s="9"/>
      <c r="AZ721" s="9"/>
      <c r="BA721" s="9"/>
      <c r="BB721" s="9"/>
      <c r="BC721" s="9"/>
      <c r="BD721" s="9"/>
      <c r="BE721" s="9"/>
    </row>
    <row r="722" spans="3:57" ht="14.1" customHeight="1"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  <c r="AG722" s="9"/>
      <c r="AH722" s="9"/>
      <c r="AI722" s="9"/>
      <c r="AJ722" s="9"/>
      <c r="AK722" s="9"/>
      <c r="AL722" s="9"/>
      <c r="AM722" s="9"/>
      <c r="AN722" s="9"/>
      <c r="AO722" s="9"/>
      <c r="AP722" s="9"/>
      <c r="AQ722" s="9"/>
      <c r="AR722" s="9"/>
      <c r="AS722" s="9"/>
      <c r="AT722" s="9"/>
      <c r="AU722" s="9"/>
      <c r="AV722" s="9"/>
      <c r="AW722" s="9"/>
      <c r="AX722" s="9"/>
      <c r="AY722" s="9"/>
      <c r="AZ722" s="9"/>
      <c r="BA722" s="9"/>
      <c r="BB722" s="9"/>
      <c r="BC722" s="9"/>
      <c r="BD722" s="9"/>
      <c r="BE722" s="9"/>
    </row>
    <row r="723" spans="3:57" ht="14.1" customHeight="1"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  <c r="AG723" s="9"/>
      <c r="AH723" s="9"/>
      <c r="AI723" s="9"/>
      <c r="AJ723" s="9"/>
      <c r="AK723" s="9"/>
      <c r="AL723" s="9"/>
      <c r="AM723" s="9"/>
      <c r="AN723" s="9"/>
      <c r="AO723" s="9"/>
      <c r="AP723" s="9"/>
      <c r="AQ723" s="9"/>
      <c r="AR723" s="9"/>
      <c r="AS723" s="9"/>
      <c r="AT723" s="9"/>
      <c r="AU723" s="9"/>
      <c r="AV723" s="9"/>
      <c r="AW723" s="9"/>
      <c r="AX723" s="9"/>
      <c r="AY723" s="9"/>
      <c r="AZ723" s="9"/>
      <c r="BA723" s="9"/>
      <c r="BB723" s="9"/>
      <c r="BC723" s="9"/>
      <c r="BD723" s="9"/>
      <c r="BE723" s="9"/>
    </row>
    <row r="724" spans="3:57" ht="14.1" customHeight="1"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  <c r="AG724" s="9"/>
      <c r="AH724" s="9"/>
      <c r="AI724" s="9"/>
      <c r="AJ724" s="9"/>
      <c r="AK724" s="9"/>
      <c r="AL724" s="9"/>
      <c r="AM724" s="9"/>
      <c r="AN724" s="9"/>
      <c r="AO724" s="9"/>
      <c r="AP724" s="9"/>
      <c r="AQ724" s="9"/>
      <c r="AR724" s="9"/>
      <c r="AS724" s="9"/>
      <c r="AT724" s="9"/>
      <c r="AU724" s="9"/>
      <c r="AV724" s="9"/>
      <c r="AW724" s="9"/>
      <c r="AX724" s="9"/>
      <c r="AY724" s="9"/>
      <c r="AZ724" s="9"/>
      <c r="BA724" s="9"/>
      <c r="BB724" s="9"/>
      <c r="BC724" s="9"/>
      <c r="BD724" s="9"/>
      <c r="BE724" s="9"/>
    </row>
    <row r="725" spans="3:57" ht="14.1" customHeight="1"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  <c r="AG725" s="9"/>
      <c r="AH725" s="9"/>
      <c r="AI725" s="9"/>
      <c r="AJ725" s="9"/>
      <c r="AK725" s="9"/>
      <c r="AL725" s="9"/>
      <c r="AM725" s="9"/>
      <c r="AN725" s="9"/>
      <c r="AO725" s="9"/>
      <c r="AP725" s="9"/>
      <c r="AQ725" s="9"/>
      <c r="AR725" s="9"/>
      <c r="AS725" s="9"/>
      <c r="AT725" s="9"/>
      <c r="AU725" s="9"/>
      <c r="AV725" s="9"/>
      <c r="AW725" s="9"/>
      <c r="AX725" s="9"/>
      <c r="AY725" s="9"/>
      <c r="AZ725" s="9"/>
      <c r="BA725" s="9"/>
      <c r="BB725" s="9"/>
      <c r="BC725" s="9"/>
      <c r="BD725" s="9"/>
      <c r="BE725" s="9"/>
    </row>
    <row r="726" spans="3:57" ht="14.1" customHeight="1"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  <c r="AG726" s="9"/>
      <c r="AH726" s="9"/>
      <c r="AI726" s="9"/>
      <c r="AJ726" s="9"/>
      <c r="AK726" s="9"/>
      <c r="AL726" s="9"/>
      <c r="AM726" s="9"/>
      <c r="AN726" s="9"/>
      <c r="AO726" s="9"/>
      <c r="AP726" s="9"/>
      <c r="AQ726" s="9"/>
      <c r="AR726" s="9"/>
      <c r="AS726" s="9"/>
      <c r="AT726" s="9"/>
      <c r="AU726" s="9"/>
      <c r="AV726" s="9"/>
      <c r="AW726" s="9"/>
      <c r="AX726" s="9"/>
      <c r="AY726" s="9"/>
      <c r="AZ726" s="9"/>
      <c r="BA726" s="9"/>
      <c r="BB726" s="9"/>
      <c r="BC726" s="9"/>
      <c r="BD726" s="9"/>
      <c r="BE726" s="9"/>
    </row>
    <row r="727" spans="3:57" ht="14.1" customHeight="1"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  <c r="AG727" s="9"/>
      <c r="AH727" s="9"/>
      <c r="AI727" s="9"/>
      <c r="AJ727" s="9"/>
      <c r="AK727" s="9"/>
      <c r="AL727" s="9"/>
      <c r="AM727" s="9"/>
      <c r="AN727" s="9"/>
      <c r="AO727" s="9"/>
      <c r="AP727" s="9"/>
      <c r="AQ727" s="9"/>
      <c r="AR727" s="9"/>
      <c r="AS727" s="9"/>
      <c r="AT727" s="9"/>
      <c r="AU727" s="9"/>
      <c r="AV727" s="9"/>
      <c r="AW727" s="9"/>
      <c r="AX727" s="9"/>
      <c r="AY727" s="9"/>
      <c r="AZ727" s="9"/>
      <c r="BA727" s="9"/>
      <c r="BB727" s="9"/>
      <c r="BC727" s="9"/>
      <c r="BD727" s="9"/>
      <c r="BE727" s="9"/>
    </row>
    <row r="728" spans="3:57" ht="14.1" customHeight="1"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  <c r="AG728" s="9"/>
      <c r="AH728" s="9"/>
      <c r="AI728" s="9"/>
      <c r="AJ728" s="9"/>
      <c r="AK728" s="9"/>
      <c r="AL728" s="9"/>
      <c r="AM728" s="9"/>
      <c r="AN728" s="9"/>
      <c r="AO728" s="9"/>
      <c r="AP728" s="9"/>
      <c r="AQ728" s="9"/>
      <c r="AR728" s="9"/>
      <c r="AS728" s="9"/>
      <c r="AT728" s="9"/>
      <c r="AU728" s="9"/>
      <c r="AV728" s="9"/>
      <c r="AW728" s="9"/>
      <c r="AX728" s="9"/>
      <c r="AY728" s="9"/>
      <c r="AZ728" s="9"/>
      <c r="BA728" s="9"/>
      <c r="BB728" s="9"/>
      <c r="BC728" s="9"/>
      <c r="BD728" s="9"/>
      <c r="BE728" s="9"/>
    </row>
    <row r="729" spans="3:57" ht="14.1" customHeight="1"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  <c r="AG729" s="9"/>
      <c r="AH729" s="9"/>
      <c r="AI729" s="9"/>
      <c r="AJ729" s="9"/>
      <c r="AK729" s="9"/>
      <c r="AL729" s="9"/>
      <c r="AM729" s="9"/>
      <c r="AN729" s="9"/>
      <c r="AO729" s="9"/>
      <c r="AP729" s="9"/>
      <c r="AQ729" s="9"/>
      <c r="AR729" s="9"/>
      <c r="AS729" s="9"/>
      <c r="AT729" s="9"/>
      <c r="AU729" s="9"/>
      <c r="AV729" s="9"/>
      <c r="AW729" s="9"/>
      <c r="AX729" s="9"/>
      <c r="AY729" s="9"/>
      <c r="AZ729" s="9"/>
      <c r="BA729" s="9"/>
      <c r="BB729" s="9"/>
      <c r="BC729" s="9"/>
      <c r="BD729" s="9"/>
      <c r="BE729" s="9"/>
    </row>
    <row r="730" spans="3:57" ht="14.1" customHeight="1"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  <c r="AG730" s="9"/>
      <c r="AH730" s="9"/>
      <c r="AI730" s="9"/>
      <c r="AJ730" s="9"/>
      <c r="AK730" s="9"/>
      <c r="AL730" s="9"/>
      <c r="AM730" s="9"/>
      <c r="AN730" s="9"/>
      <c r="AO730" s="9"/>
      <c r="AP730" s="9"/>
      <c r="AQ730" s="9"/>
      <c r="AR730" s="9"/>
      <c r="AS730" s="9"/>
      <c r="AT730" s="9"/>
      <c r="AU730" s="9"/>
      <c r="AV730" s="9"/>
      <c r="AW730" s="9"/>
      <c r="AX730" s="9"/>
      <c r="AY730" s="9"/>
      <c r="AZ730" s="9"/>
      <c r="BA730" s="9"/>
      <c r="BB730" s="9"/>
      <c r="BC730" s="9"/>
      <c r="BD730" s="9"/>
      <c r="BE730" s="9"/>
    </row>
    <row r="731" spans="3:57" ht="14.1" customHeight="1"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  <c r="AG731" s="9"/>
      <c r="AH731" s="9"/>
      <c r="AI731" s="9"/>
      <c r="AJ731" s="9"/>
      <c r="AK731" s="9"/>
      <c r="AL731" s="9"/>
      <c r="AM731" s="9"/>
      <c r="AN731" s="9"/>
      <c r="AO731" s="9"/>
      <c r="AP731" s="9"/>
      <c r="AQ731" s="9"/>
      <c r="AR731" s="9"/>
      <c r="AS731" s="9"/>
      <c r="AT731" s="9"/>
      <c r="AU731" s="9"/>
      <c r="AV731" s="9"/>
      <c r="AW731" s="9"/>
      <c r="AX731" s="9"/>
      <c r="AY731" s="9"/>
      <c r="AZ731" s="9"/>
      <c r="BA731" s="9"/>
      <c r="BB731" s="9"/>
      <c r="BC731" s="9"/>
      <c r="BD731" s="9"/>
      <c r="BE731" s="9"/>
    </row>
    <row r="732" spans="3:57" ht="14.1" customHeight="1"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  <c r="AG732" s="9"/>
      <c r="AH732" s="9"/>
      <c r="AI732" s="9"/>
      <c r="AJ732" s="9"/>
      <c r="AK732" s="9"/>
      <c r="AL732" s="9"/>
      <c r="AM732" s="9"/>
      <c r="AN732" s="9"/>
      <c r="AO732" s="9"/>
      <c r="AP732" s="9"/>
      <c r="AQ732" s="9"/>
      <c r="AR732" s="9"/>
      <c r="AS732" s="9"/>
      <c r="AT732" s="9"/>
      <c r="AU732" s="9"/>
      <c r="AV732" s="9"/>
      <c r="AW732" s="9"/>
      <c r="AX732" s="9"/>
      <c r="AY732" s="9"/>
      <c r="AZ732" s="9"/>
      <c r="BA732" s="9"/>
      <c r="BB732" s="9"/>
      <c r="BC732" s="9"/>
      <c r="BD732" s="9"/>
      <c r="BE732" s="9"/>
    </row>
    <row r="733" spans="3:57" ht="14.1" customHeight="1"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  <c r="AG733" s="9"/>
      <c r="AH733" s="9"/>
      <c r="AI733" s="9"/>
      <c r="AJ733" s="9"/>
      <c r="AK733" s="9"/>
      <c r="AL733" s="9"/>
      <c r="AM733" s="9"/>
      <c r="AN733" s="9"/>
      <c r="AO733" s="9"/>
      <c r="AP733" s="9"/>
      <c r="AQ733" s="9"/>
      <c r="AR733" s="9"/>
      <c r="AS733" s="9"/>
      <c r="AT733" s="9"/>
      <c r="AU733" s="9"/>
      <c r="AV733" s="9"/>
      <c r="AW733" s="9"/>
      <c r="AX733" s="9"/>
      <c r="AY733" s="9"/>
      <c r="AZ733" s="9"/>
      <c r="BA733" s="9"/>
      <c r="BB733" s="9"/>
      <c r="BC733" s="9"/>
      <c r="BD733" s="9"/>
      <c r="BE733" s="9"/>
    </row>
    <row r="734" spans="3:57" ht="14.1" customHeight="1"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  <c r="AG734" s="9"/>
      <c r="AH734" s="9"/>
      <c r="AI734" s="9"/>
      <c r="AJ734" s="9"/>
      <c r="AK734" s="9"/>
      <c r="AL734" s="9"/>
      <c r="AM734" s="9"/>
      <c r="AN734" s="9"/>
      <c r="AO734" s="9"/>
      <c r="AP734" s="9"/>
      <c r="AQ734" s="9"/>
      <c r="AR734" s="9"/>
      <c r="AS734" s="9"/>
      <c r="AT734" s="9"/>
      <c r="AU734" s="9"/>
      <c r="AV734" s="9"/>
      <c r="AW734" s="9"/>
      <c r="AX734" s="9"/>
      <c r="AY734" s="9"/>
      <c r="AZ734" s="9"/>
      <c r="BA734" s="9"/>
      <c r="BB734" s="9"/>
      <c r="BC734" s="9"/>
      <c r="BD734" s="9"/>
      <c r="BE734" s="9"/>
    </row>
    <row r="735" spans="3:57" ht="14.1" customHeight="1"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  <c r="AG735" s="9"/>
      <c r="AH735" s="9"/>
      <c r="AI735" s="9"/>
      <c r="AJ735" s="9"/>
      <c r="AK735" s="9"/>
      <c r="AL735" s="9"/>
      <c r="AM735" s="9"/>
      <c r="AN735" s="9"/>
      <c r="AO735" s="9"/>
      <c r="AP735" s="9"/>
      <c r="AQ735" s="9"/>
      <c r="AR735" s="9"/>
      <c r="AS735" s="9"/>
      <c r="AT735" s="9"/>
      <c r="AU735" s="9"/>
      <c r="AV735" s="9"/>
      <c r="AW735" s="9"/>
      <c r="AX735" s="9"/>
      <c r="AY735" s="9"/>
      <c r="AZ735" s="9"/>
      <c r="BA735" s="9"/>
      <c r="BB735" s="9"/>
      <c r="BC735" s="9"/>
      <c r="BD735" s="9"/>
      <c r="BE735" s="9"/>
    </row>
    <row r="736" spans="3:57" ht="14.1" customHeight="1"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  <c r="AG736" s="9"/>
      <c r="AH736" s="9"/>
      <c r="AI736" s="9"/>
      <c r="AJ736" s="9"/>
      <c r="AK736" s="9"/>
      <c r="AL736" s="9"/>
      <c r="AM736" s="9"/>
      <c r="AN736" s="9"/>
      <c r="AO736" s="9"/>
      <c r="AP736" s="9"/>
      <c r="AQ736" s="9"/>
      <c r="AR736" s="9"/>
      <c r="AS736" s="9"/>
      <c r="AT736" s="9"/>
      <c r="AU736" s="9"/>
      <c r="AV736" s="9"/>
      <c r="AW736" s="9"/>
      <c r="AX736" s="9"/>
      <c r="AY736" s="9"/>
      <c r="AZ736" s="9"/>
      <c r="BA736" s="9"/>
      <c r="BB736" s="9"/>
      <c r="BC736" s="9"/>
      <c r="BD736" s="9"/>
      <c r="BE736" s="9"/>
    </row>
    <row r="737" spans="3:57" ht="14.1" customHeight="1"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  <c r="AG737" s="9"/>
      <c r="AH737" s="9"/>
      <c r="AI737" s="9"/>
      <c r="AJ737" s="9"/>
      <c r="AK737" s="9"/>
      <c r="AL737" s="9"/>
      <c r="AM737" s="9"/>
      <c r="AN737" s="9"/>
      <c r="AO737" s="9"/>
      <c r="AP737" s="9"/>
      <c r="AQ737" s="9"/>
      <c r="AR737" s="9"/>
      <c r="AS737" s="9"/>
      <c r="AT737" s="9"/>
      <c r="AU737" s="9"/>
      <c r="AV737" s="9"/>
      <c r="AW737" s="9"/>
      <c r="AX737" s="9"/>
      <c r="AY737" s="9"/>
      <c r="AZ737" s="9"/>
      <c r="BA737" s="9"/>
      <c r="BB737" s="9"/>
      <c r="BC737" s="9"/>
      <c r="BD737" s="9"/>
      <c r="BE737" s="9"/>
    </row>
    <row r="738" spans="3:57" ht="14.1" customHeight="1"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  <c r="AG738" s="9"/>
      <c r="AH738" s="9"/>
      <c r="AI738" s="9"/>
      <c r="AJ738" s="9"/>
      <c r="AK738" s="9"/>
      <c r="AL738" s="9"/>
      <c r="AM738" s="9"/>
      <c r="AN738" s="9"/>
      <c r="AO738" s="9"/>
      <c r="AP738" s="9"/>
      <c r="AQ738" s="9"/>
      <c r="AR738" s="9"/>
      <c r="AS738" s="9"/>
      <c r="AT738" s="9"/>
      <c r="AU738" s="9"/>
      <c r="AV738" s="9"/>
      <c r="AW738" s="9"/>
      <c r="AX738" s="9"/>
      <c r="AY738" s="9"/>
      <c r="AZ738" s="9"/>
      <c r="BA738" s="9"/>
      <c r="BB738" s="9"/>
      <c r="BC738" s="9"/>
      <c r="BD738" s="9"/>
      <c r="BE738" s="9"/>
    </row>
    <row r="739" spans="3:57" ht="14.1" customHeight="1"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  <c r="AG739" s="9"/>
      <c r="AH739" s="9"/>
      <c r="AI739" s="9"/>
      <c r="AJ739" s="9"/>
      <c r="AK739" s="9"/>
      <c r="AL739" s="9"/>
      <c r="AM739" s="9"/>
      <c r="AN739" s="9"/>
      <c r="AO739" s="9"/>
      <c r="AP739" s="9"/>
      <c r="AQ739" s="9"/>
      <c r="AR739" s="9"/>
      <c r="AS739" s="9"/>
      <c r="AT739" s="9"/>
      <c r="AU739" s="9"/>
      <c r="AV739" s="9"/>
      <c r="AW739" s="9"/>
      <c r="AX739" s="9"/>
      <c r="AY739" s="9"/>
      <c r="AZ739" s="9"/>
      <c r="BA739" s="9"/>
      <c r="BB739" s="9"/>
      <c r="BC739" s="9"/>
      <c r="BD739" s="9"/>
      <c r="BE739" s="9"/>
    </row>
    <row r="740" spans="3:57" ht="14.1" customHeight="1"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  <c r="AG740" s="9"/>
      <c r="AH740" s="9"/>
      <c r="AI740" s="9"/>
      <c r="AJ740" s="9"/>
      <c r="AK740" s="9"/>
      <c r="AL740" s="9"/>
      <c r="AM740" s="9"/>
      <c r="AN740" s="9"/>
      <c r="AO740" s="9"/>
      <c r="AP740" s="9"/>
      <c r="AQ740" s="9"/>
      <c r="AR740" s="9"/>
      <c r="AS740" s="9"/>
      <c r="AT740" s="9"/>
      <c r="AU740" s="9"/>
      <c r="AV740" s="9"/>
      <c r="AW740" s="9"/>
      <c r="AX740" s="9"/>
      <c r="AY740" s="9"/>
      <c r="AZ740" s="9"/>
      <c r="BA740" s="9"/>
      <c r="BB740" s="9"/>
      <c r="BC740" s="9"/>
      <c r="BD740" s="9"/>
      <c r="BE740" s="9"/>
    </row>
    <row r="741" spans="3:57" ht="14.1" customHeight="1"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  <c r="AG741" s="9"/>
      <c r="AH741" s="9"/>
      <c r="AI741" s="9"/>
      <c r="AJ741" s="9"/>
      <c r="AK741" s="9"/>
      <c r="AL741" s="9"/>
      <c r="AM741" s="9"/>
      <c r="AN741" s="9"/>
      <c r="AO741" s="9"/>
      <c r="AP741" s="9"/>
      <c r="AQ741" s="9"/>
      <c r="AR741" s="9"/>
      <c r="AS741" s="9"/>
      <c r="AT741" s="9"/>
      <c r="AU741" s="9"/>
      <c r="AV741" s="9"/>
      <c r="AW741" s="9"/>
      <c r="AX741" s="9"/>
      <c r="AY741" s="9"/>
      <c r="AZ741" s="9"/>
      <c r="BA741" s="9"/>
      <c r="BB741" s="9"/>
      <c r="BC741" s="9"/>
      <c r="BD741" s="9"/>
      <c r="BE741" s="9"/>
    </row>
    <row r="742" spans="3:57" ht="14.1" customHeight="1"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  <c r="AG742" s="9"/>
      <c r="AH742" s="9"/>
      <c r="AI742" s="9"/>
      <c r="AJ742" s="9"/>
      <c r="AK742" s="9"/>
      <c r="AL742" s="9"/>
      <c r="AM742" s="9"/>
      <c r="AN742" s="9"/>
      <c r="AO742" s="9"/>
      <c r="AP742" s="9"/>
      <c r="AQ742" s="9"/>
      <c r="AR742" s="9"/>
      <c r="AS742" s="9"/>
      <c r="AT742" s="9"/>
      <c r="AU742" s="9"/>
      <c r="AV742" s="9"/>
      <c r="AW742" s="9"/>
      <c r="AX742" s="9"/>
      <c r="AY742" s="9"/>
      <c r="AZ742" s="9"/>
      <c r="BA742" s="9"/>
      <c r="BB742" s="9"/>
      <c r="BC742" s="9"/>
      <c r="BD742" s="9"/>
      <c r="BE742" s="9"/>
    </row>
    <row r="743" spans="3:57" ht="14.1" customHeight="1"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  <c r="AG743" s="9"/>
      <c r="AH743" s="9"/>
      <c r="AI743" s="9"/>
      <c r="AJ743" s="9"/>
      <c r="AK743" s="9"/>
      <c r="AL743" s="9"/>
      <c r="AM743" s="9"/>
      <c r="AN743" s="9"/>
      <c r="AO743" s="9"/>
      <c r="AP743" s="9"/>
      <c r="AQ743" s="9"/>
      <c r="AR743" s="9"/>
      <c r="AS743" s="9"/>
      <c r="AT743" s="9"/>
      <c r="AU743" s="9"/>
      <c r="AV743" s="9"/>
      <c r="AW743" s="9"/>
      <c r="AX743" s="9"/>
      <c r="AY743" s="9"/>
      <c r="AZ743" s="9"/>
      <c r="BA743" s="9"/>
      <c r="BB743" s="9"/>
      <c r="BC743" s="9"/>
      <c r="BD743" s="9"/>
      <c r="BE743" s="9"/>
    </row>
    <row r="744" spans="3:57" ht="14.1" customHeight="1"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  <c r="AG744" s="9"/>
      <c r="AH744" s="9"/>
      <c r="AI744" s="9"/>
      <c r="AJ744" s="9"/>
      <c r="AK744" s="9"/>
      <c r="AL744" s="9"/>
      <c r="AM744" s="9"/>
      <c r="AN744" s="9"/>
      <c r="AO744" s="9"/>
      <c r="AP744" s="9"/>
      <c r="AQ744" s="9"/>
      <c r="AR744" s="9"/>
      <c r="AS744" s="9"/>
      <c r="AT744" s="9"/>
      <c r="AU744" s="9"/>
      <c r="AV744" s="9"/>
      <c r="AW744" s="9"/>
      <c r="AX744" s="9"/>
      <c r="AY744" s="9"/>
      <c r="AZ744" s="9"/>
      <c r="BA744" s="9"/>
      <c r="BB744" s="9"/>
      <c r="BC744" s="9"/>
      <c r="BD744" s="9"/>
      <c r="BE744" s="9"/>
    </row>
    <row r="745" spans="3:57" ht="14.1" customHeight="1"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  <c r="AG745" s="9"/>
      <c r="AH745" s="9"/>
      <c r="AI745" s="9"/>
      <c r="AJ745" s="9"/>
      <c r="AK745" s="9"/>
      <c r="AL745" s="9"/>
      <c r="AM745" s="9"/>
      <c r="AN745" s="9"/>
      <c r="AO745" s="9"/>
      <c r="AP745" s="9"/>
      <c r="AQ745" s="9"/>
      <c r="AR745" s="9"/>
      <c r="AS745" s="9"/>
      <c r="AT745" s="9"/>
      <c r="AU745" s="9"/>
      <c r="AV745" s="9"/>
      <c r="AW745" s="9"/>
      <c r="AX745" s="9"/>
      <c r="AY745" s="9"/>
      <c r="AZ745" s="9"/>
      <c r="BA745" s="9"/>
      <c r="BB745" s="9"/>
      <c r="BC745" s="9"/>
      <c r="BD745" s="9"/>
      <c r="BE745" s="9"/>
    </row>
    <row r="746" spans="3:57" ht="14.1" customHeight="1"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  <c r="AG746" s="9"/>
      <c r="AH746" s="9"/>
      <c r="AI746" s="9"/>
      <c r="AJ746" s="9"/>
      <c r="AK746" s="9"/>
      <c r="AL746" s="9"/>
      <c r="AM746" s="9"/>
      <c r="AN746" s="9"/>
      <c r="AO746" s="9"/>
      <c r="AP746" s="9"/>
      <c r="AQ746" s="9"/>
      <c r="AR746" s="9"/>
      <c r="AS746" s="9"/>
      <c r="AT746" s="9"/>
      <c r="AU746" s="9"/>
      <c r="AV746" s="9"/>
      <c r="AW746" s="9"/>
      <c r="AX746" s="9"/>
      <c r="AY746" s="9"/>
      <c r="AZ746" s="9"/>
      <c r="BA746" s="9"/>
      <c r="BB746" s="9"/>
      <c r="BC746" s="9"/>
      <c r="BD746" s="9"/>
      <c r="BE746" s="9"/>
    </row>
    <row r="747" spans="3:57" ht="14.1" customHeight="1"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  <c r="AG747" s="9"/>
      <c r="AH747" s="9"/>
      <c r="AI747" s="9"/>
      <c r="AJ747" s="9"/>
      <c r="AK747" s="9"/>
      <c r="AL747" s="9"/>
      <c r="AM747" s="9"/>
      <c r="AN747" s="9"/>
      <c r="AO747" s="9"/>
      <c r="AP747" s="9"/>
      <c r="AQ747" s="9"/>
      <c r="AR747" s="9"/>
      <c r="AS747" s="9"/>
      <c r="AT747" s="9"/>
      <c r="AU747" s="9"/>
      <c r="AV747" s="9"/>
      <c r="AW747" s="9"/>
      <c r="AX747" s="9"/>
      <c r="AY747" s="9"/>
      <c r="AZ747" s="9"/>
      <c r="BA747" s="9"/>
      <c r="BB747" s="9"/>
      <c r="BC747" s="9"/>
      <c r="BD747" s="9"/>
      <c r="BE747" s="9"/>
    </row>
    <row r="748" spans="3:57" ht="14.1" customHeight="1"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  <c r="AG748" s="9"/>
      <c r="AH748" s="9"/>
      <c r="AI748" s="9"/>
      <c r="AJ748" s="9"/>
      <c r="AK748" s="9"/>
      <c r="AL748" s="9"/>
      <c r="AM748" s="9"/>
      <c r="AN748" s="9"/>
      <c r="AO748" s="9"/>
      <c r="AP748" s="9"/>
      <c r="AQ748" s="9"/>
      <c r="AR748" s="9"/>
      <c r="AS748" s="9"/>
      <c r="AT748" s="9"/>
      <c r="AU748" s="9"/>
      <c r="AV748" s="9"/>
      <c r="AW748" s="9"/>
      <c r="AX748" s="9"/>
      <c r="AY748" s="9"/>
      <c r="AZ748" s="9"/>
      <c r="BA748" s="9"/>
      <c r="BB748" s="9"/>
      <c r="BC748" s="9"/>
      <c r="BD748" s="9"/>
      <c r="BE748" s="9"/>
    </row>
    <row r="749" spans="3:57" ht="14.1" customHeight="1"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  <c r="AG749" s="9"/>
      <c r="AH749" s="9"/>
      <c r="AI749" s="9"/>
      <c r="AJ749" s="9"/>
      <c r="AK749" s="9"/>
      <c r="AL749" s="9"/>
      <c r="AM749" s="9"/>
      <c r="AN749" s="9"/>
      <c r="AO749" s="9"/>
      <c r="AP749" s="9"/>
      <c r="AQ749" s="9"/>
      <c r="AR749" s="9"/>
      <c r="AS749" s="9"/>
      <c r="AT749" s="9"/>
      <c r="AU749" s="9"/>
      <c r="AV749" s="9"/>
      <c r="AW749" s="9"/>
      <c r="AX749" s="9"/>
      <c r="AY749" s="9"/>
      <c r="AZ749" s="9"/>
      <c r="BA749" s="9"/>
      <c r="BB749" s="9"/>
      <c r="BC749" s="9"/>
      <c r="BD749" s="9"/>
      <c r="BE749" s="9"/>
    </row>
    <row r="750" spans="3:57" ht="14.1" customHeight="1"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  <c r="AG750" s="9"/>
      <c r="AH750" s="9"/>
      <c r="AI750" s="9"/>
      <c r="AJ750" s="9"/>
      <c r="AK750" s="9"/>
      <c r="AL750" s="9"/>
      <c r="AM750" s="9"/>
      <c r="AN750" s="9"/>
      <c r="AO750" s="9"/>
      <c r="AP750" s="9"/>
      <c r="AQ750" s="9"/>
      <c r="AR750" s="9"/>
      <c r="AS750" s="9"/>
      <c r="AT750" s="9"/>
      <c r="AU750" s="9"/>
      <c r="AV750" s="9"/>
      <c r="AW750" s="9"/>
      <c r="AX750" s="9"/>
      <c r="AY750" s="9"/>
      <c r="AZ750" s="9"/>
      <c r="BA750" s="9"/>
      <c r="BB750" s="9"/>
      <c r="BC750" s="9"/>
      <c r="BD750" s="9"/>
      <c r="BE750" s="9"/>
    </row>
    <row r="751" spans="3:57" ht="14.1" customHeight="1"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  <c r="AG751" s="9"/>
      <c r="AH751" s="9"/>
      <c r="AI751" s="9"/>
      <c r="AJ751" s="9"/>
      <c r="AK751" s="9"/>
      <c r="AL751" s="9"/>
      <c r="AM751" s="9"/>
      <c r="AN751" s="9"/>
      <c r="AO751" s="9"/>
      <c r="AP751" s="9"/>
      <c r="AQ751" s="9"/>
      <c r="AR751" s="9"/>
      <c r="AS751" s="9"/>
      <c r="AT751" s="9"/>
      <c r="AU751" s="9"/>
      <c r="AV751" s="9"/>
      <c r="AW751" s="9"/>
      <c r="AX751" s="9"/>
      <c r="AY751" s="9"/>
      <c r="AZ751" s="9"/>
      <c r="BA751" s="9"/>
      <c r="BB751" s="9"/>
      <c r="BC751" s="9"/>
      <c r="BD751" s="9"/>
      <c r="BE751" s="9"/>
    </row>
    <row r="752" spans="3:57" ht="14.1" customHeight="1"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  <c r="AG752" s="9"/>
      <c r="AH752" s="9"/>
      <c r="AI752" s="9"/>
      <c r="AJ752" s="9"/>
      <c r="AK752" s="9"/>
      <c r="AL752" s="9"/>
      <c r="AM752" s="9"/>
      <c r="AN752" s="9"/>
      <c r="AO752" s="9"/>
      <c r="AP752" s="9"/>
      <c r="AQ752" s="9"/>
      <c r="AR752" s="9"/>
      <c r="AS752" s="9"/>
      <c r="AT752" s="9"/>
      <c r="AU752" s="9"/>
      <c r="AV752" s="9"/>
      <c r="AW752" s="9"/>
      <c r="AX752" s="9"/>
      <c r="AY752" s="9"/>
      <c r="AZ752" s="9"/>
      <c r="BA752" s="9"/>
      <c r="BB752" s="9"/>
      <c r="BC752" s="9"/>
      <c r="BD752" s="9"/>
      <c r="BE752" s="9"/>
    </row>
    <row r="753" spans="3:57" ht="14.1" customHeight="1"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  <c r="AG753" s="9"/>
      <c r="AH753" s="9"/>
      <c r="AI753" s="9"/>
      <c r="AJ753" s="9"/>
      <c r="AK753" s="9"/>
      <c r="AL753" s="9"/>
      <c r="AM753" s="9"/>
      <c r="AN753" s="9"/>
      <c r="AO753" s="9"/>
      <c r="AP753" s="9"/>
      <c r="AQ753" s="9"/>
      <c r="AR753" s="9"/>
      <c r="AS753" s="9"/>
      <c r="AT753" s="9"/>
      <c r="AU753" s="9"/>
      <c r="AV753" s="9"/>
      <c r="AW753" s="9"/>
      <c r="AX753" s="9"/>
      <c r="AY753" s="9"/>
      <c r="AZ753" s="9"/>
      <c r="BA753" s="9"/>
      <c r="BB753" s="9"/>
      <c r="BC753" s="9"/>
      <c r="BD753" s="9"/>
      <c r="BE753" s="9"/>
    </row>
    <row r="754" spans="3:57" ht="14.1" customHeight="1"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  <c r="AG754" s="9"/>
      <c r="AH754" s="9"/>
      <c r="AI754" s="9"/>
      <c r="AJ754" s="9"/>
      <c r="AK754" s="9"/>
      <c r="AL754" s="9"/>
      <c r="AM754" s="9"/>
      <c r="AN754" s="9"/>
      <c r="AO754" s="9"/>
      <c r="AP754" s="9"/>
      <c r="AQ754" s="9"/>
      <c r="AR754" s="9"/>
      <c r="AS754" s="9"/>
      <c r="AT754" s="9"/>
      <c r="AU754" s="9"/>
      <c r="AV754" s="9"/>
      <c r="AW754" s="9"/>
      <c r="AX754" s="9"/>
      <c r="AY754" s="9"/>
      <c r="AZ754" s="9"/>
      <c r="BA754" s="9"/>
      <c r="BB754" s="9"/>
      <c r="BC754" s="9"/>
      <c r="BD754" s="9"/>
      <c r="BE754" s="9"/>
    </row>
    <row r="755" spans="3:57" ht="14.1" customHeight="1"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  <c r="AG755" s="9"/>
      <c r="AH755" s="9"/>
      <c r="AI755" s="9"/>
      <c r="AJ755" s="9"/>
      <c r="AK755" s="9"/>
      <c r="AL755" s="9"/>
      <c r="AM755" s="9"/>
      <c r="AN755" s="9"/>
      <c r="AO755" s="9"/>
      <c r="AP755" s="9"/>
      <c r="AQ755" s="9"/>
      <c r="AR755" s="9"/>
      <c r="AS755" s="9"/>
      <c r="AT755" s="9"/>
      <c r="AU755" s="9"/>
      <c r="AV755" s="9"/>
      <c r="AW755" s="9"/>
      <c r="AX755" s="9"/>
      <c r="AY755" s="9"/>
      <c r="AZ755" s="9"/>
      <c r="BA755" s="9"/>
      <c r="BB755" s="9"/>
      <c r="BC755" s="9"/>
      <c r="BD755" s="9"/>
      <c r="BE755" s="9"/>
    </row>
    <row r="756" spans="3:57" ht="14.1" customHeight="1"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  <c r="AG756" s="9"/>
      <c r="AH756" s="9"/>
      <c r="AI756" s="9"/>
      <c r="AJ756" s="9"/>
      <c r="AK756" s="9"/>
      <c r="AL756" s="9"/>
      <c r="AM756" s="9"/>
      <c r="AN756" s="9"/>
      <c r="AO756" s="9"/>
      <c r="AP756" s="9"/>
      <c r="AQ756" s="9"/>
      <c r="AR756" s="9"/>
      <c r="AS756" s="9"/>
      <c r="AT756" s="9"/>
      <c r="AU756" s="9"/>
      <c r="AV756" s="9"/>
      <c r="AW756" s="9"/>
      <c r="AX756" s="9"/>
      <c r="AY756" s="9"/>
      <c r="AZ756" s="9"/>
      <c r="BA756" s="9"/>
      <c r="BB756" s="9"/>
      <c r="BC756" s="9"/>
      <c r="BD756" s="9"/>
      <c r="BE756" s="9"/>
    </row>
    <row r="757" spans="3:57" ht="14.1" customHeight="1"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  <c r="AG757" s="9"/>
      <c r="AH757" s="9"/>
      <c r="AI757" s="9"/>
      <c r="AJ757" s="9"/>
      <c r="AK757" s="9"/>
      <c r="AL757" s="9"/>
      <c r="AM757" s="9"/>
      <c r="AN757" s="9"/>
      <c r="AO757" s="9"/>
      <c r="AP757" s="9"/>
      <c r="AQ757" s="9"/>
      <c r="AR757" s="9"/>
      <c r="AS757" s="9"/>
      <c r="AT757" s="9"/>
      <c r="AU757" s="9"/>
      <c r="AV757" s="9"/>
      <c r="AW757" s="9"/>
      <c r="AX757" s="9"/>
      <c r="AY757" s="9"/>
      <c r="AZ757" s="9"/>
      <c r="BA757" s="9"/>
      <c r="BB757" s="9"/>
      <c r="BC757" s="9"/>
      <c r="BD757" s="9"/>
      <c r="BE757" s="9"/>
    </row>
    <row r="758" spans="3:57" ht="14.1" customHeight="1"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  <c r="AG758" s="9"/>
      <c r="AH758" s="9"/>
      <c r="AI758" s="9"/>
      <c r="AJ758" s="9"/>
      <c r="AK758" s="9"/>
      <c r="AL758" s="9"/>
      <c r="AM758" s="9"/>
      <c r="AN758" s="9"/>
      <c r="AO758" s="9"/>
      <c r="AP758" s="9"/>
      <c r="AQ758" s="9"/>
      <c r="AR758" s="9"/>
      <c r="AS758" s="9"/>
      <c r="AT758" s="9"/>
      <c r="AU758" s="9"/>
      <c r="AV758" s="9"/>
      <c r="AW758" s="9"/>
      <c r="AX758" s="9"/>
      <c r="AY758" s="9"/>
      <c r="AZ758" s="9"/>
      <c r="BA758" s="9"/>
      <c r="BB758" s="9"/>
      <c r="BC758" s="9"/>
      <c r="BD758" s="9"/>
      <c r="BE758" s="9"/>
    </row>
    <row r="759" spans="3:57" ht="14.1" customHeight="1"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  <c r="AG759" s="9"/>
      <c r="AH759" s="9"/>
      <c r="AI759" s="9"/>
      <c r="AJ759" s="9"/>
      <c r="AK759" s="9"/>
      <c r="AL759" s="9"/>
      <c r="AM759" s="9"/>
      <c r="AN759" s="9"/>
      <c r="AO759" s="9"/>
      <c r="AP759" s="9"/>
      <c r="AQ759" s="9"/>
      <c r="AR759" s="9"/>
      <c r="AS759" s="9"/>
      <c r="AT759" s="9"/>
      <c r="AU759" s="9"/>
      <c r="AV759" s="9"/>
      <c r="AW759" s="9"/>
      <c r="AX759" s="9"/>
      <c r="AY759" s="9"/>
      <c r="AZ759" s="9"/>
      <c r="BA759" s="9"/>
      <c r="BB759" s="9"/>
      <c r="BC759" s="9"/>
      <c r="BD759" s="9"/>
      <c r="BE759" s="9"/>
    </row>
    <row r="760" spans="3:57" ht="14.1" customHeight="1"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  <c r="AG760" s="9"/>
      <c r="AH760" s="9"/>
      <c r="AI760" s="9"/>
      <c r="AJ760" s="9"/>
      <c r="AK760" s="9"/>
      <c r="AL760" s="9"/>
      <c r="AM760" s="9"/>
      <c r="AN760" s="9"/>
      <c r="AO760" s="9"/>
      <c r="AP760" s="9"/>
      <c r="AQ760" s="9"/>
      <c r="AR760" s="9"/>
      <c r="AS760" s="9"/>
      <c r="AT760" s="9"/>
      <c r="AU760" s="9"/>
      <c r="AV760" s="9"/>
      <c r="AW760" s="9"/>
      <c r="AX760" s="9"/>
      <c r="AY760" s="9"/>
      <c r="AZ760" s="9"/>
      <c r="BA760" s="9"/>
      <c r="BB760" s="9"/>
      <c r="BC760" s="9"/>
      <c r="BD760" s="9"/>
      <c r="BE760" s="9"/>
    </row>
    <row r="761" spans="3:57" ht="14.1" customHeight="1"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  <c r="AG761" s="9"/>
      <c r="AH761" s="9"/>
      <c r="AI761" s="9"/>
      <c r="AJ761" s="9"/>
      <c r="AK761" s="9"/>
      <c r="AL761" s="9"/>
      <c r="AM761" s="9"/>
      <c r="AN761" s="9"/>
      <c r="AO761" s="9"/>
      <c r="AP761" s="9"/>
      <c r="AQ761" s="9"/>
      <c r="AR761" s="9"/>
      <c r="AS761" s="9"/>
      <c r="AT761" s="9"/>
      <c r="AU761" s="9"/>
      <c r="AV761" s="9"/>
      <c r="AW761" s="9"/>
      <c r="AX761" s="9"/>
      <c r="AY761" s="9"/>
      <c r="AZ761" s="9"/>
      <c r="BA761" s="9"/>
      <c r="BB761" s="9"/>
      <c r="BC761" s="9"/>
      <c r="BD761" s="9"/>
      <c r="BE761" s="9"/>
    </row>
    <row r="762" spans="3:57" ht="14.1" customHeight="1"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  <c r="AG762" s="9"/>
      <c r="AH762" s="9"/>
      <c r="AI762" s="9"/>
      <c r="AJ762" s="9"/>
      <c r="AK762" s="9"/>
      <c r="AL762" s="9"/>
      <c r="AM762" s="9"/>
      <c r="AN762" s="9"/>
      <c r="AO762" s="9"/>
      <c r="AP762" s="9"/>
      <c r="AQ762" s="9"/>
      <c r="AR762" s="9"/>
      <c r="AS762" s="9"/>
      <c r="AT762" s="9"/>
      <c r="AU762" s="9"/>
      <c r="AV762" s="9"/>
      <c r="AW762" s="9"/>
      <c r="AX762" s="9"/>
      <c r="AY762" s="9"/>
      <c r="AZ762" s="9"/>
      <c r="BA762" s="9"/>
      <c r="BB762" s="9"/>
      <c r="BC762" s="9"/>
      <c r="BD762" s="9"/>
      <c r="BE762" s="9"/>
    </row>
    <row r="763" spans="3:57"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  <c r="AG763" s="9"/>
      <c r="AH763" s="9"/>
      <c r="AI763" s="9"/>
      <c r="AJ763" s="9"/>
      <c r="AK763" s="9"/>
      <c r="AL763" s="9"/>
      <c r="AM763" s="9"/>
      <c r="AN763" s="9"/>
      <c r="AO763" s="9"/>
      <c r="AP763" s="9"/>
      <c r="AQ763" s="9"/>
      <c r="AR763" s="9"/>
      <c r="AS763" s="9"/>
      <c r="AT763" s="9"/>
      <c r="AU763" s="9"/>
      <c r="AV763" s="9"/>
      <c r="AW763" s="9"/>
      <c r="AX763" s="9"/>
      <c r="AY763" s="9"/>
      <c r="AZ763" s="9"/>
      <c r="BA763" s="9"/>
      <c r="BB763" s="9"/>
      <c r="BC763" s="9"/>
      <c r="BD763" s="9"/>
      <c r="BE763" s="9"/>
    </row>
    <row r="764" spans="3:57"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  <c r="AG764" s="9"/>
      <c r="AH764" s="9"/>
      <c r="AI764" s="9"/>
      <c r="AJ764" s="9"/>
      <c r="AK764" s="9"/>
      <c r="AL764" s="9"/>
      <c r="AM764" s="9"/>
      <c r="AN764" s="9"/>
      <c r="AO764" s="9"/>
      <c r="AP764" s="9"/>
      <c r="AQ764" s="9"/>
      <c r="AR764" s="9"/>
      <c r="AS764" s="9"/>
      <c r="AT764" s="9"/>
      <c r="AU764" s="9"/>
      <c r="AV764" s="9"/>
      <c r="AW764" s="9"/>
      <c r="AX764" s="9"/>
      <c r="AY764" s="9"/>
      <c r="AZ764" s="9"/>
      <c r="BA764" s="9"/>
      <c r="BB764" s="9"/>
      <c r="BC764" s="9"/>
      <c r="BD764" s="9"/>
      <c r="BE764" s="9"/>
    </row>
    <row r="765" spans="3:57"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  <c r="AG765" s="9"/>
      <c r="AH765" s="9"/>
      <c r="AI765" s="9"/>
      <c r="AJ765" s="9"/>
      <c r="AK765" s="9"/>
      <c r="AL765" s="9"/>
      <c r="AM765" s="9"/>
      <c r="AN765" s="9"/>
      <c r="AO765" s="9"/>
      <c r="AP765" s="9"/>
      <c r="AQ765" s="9"/>
      <c r="AR765" s="9"/>
      <c r="AS765" s="9"/>
      <c r="AT765" s="9"/>
      <c r="AU765" s="9"/>
      <c r="AV765" s="9"/>
      <c r="AW765" s="9"/>
      <c r="AX765" s="9"/>
      <c r="AY765" s="9"/>
      <c r="AZ765" s="9"/>
      <c r="BA765" s="9"/>
      <c r="BB765" s="9"/>
      <c r="BC765" s="9"/>
      <c r="BD765" s="9"/>
      <c r="BE765" s="9"/>
    </row>
    <row r="766" spans="3:57"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  <c r="AG766" s="9"/>
      <c r="AH766" s="9"/>
      <c r="AI766" s="9"/>
      <c r="AJ766" s="9"/>
      <c r="AK766" s="9"/>
      <c r="AL766" s="9"/>
      <c r="AM766" s="9"/>
      <c r="AN766" s="9"/>
      <c r="AO766" s="9"/>
      <c r="AP766" s="9"/>
      <c r="AQ766" s="9"/>
      <c r="AR766" s="9"/>
      <c r="AS766" s="9"/>
      <c r="AT766" s="9"/>
      <c r="AU766" s="9"/>
      <c r="AV766" s="9"/>
      <c r="AW766" s="9"/>
      <c r="AX766" s="9"/>
      <c r="AY766" s="9"/>
      <c r="AZ766" s="9"/>
      <c r="BA766" s="9"/>
      <c r="BB766" s="9"/>
      <c r="BC766" s="9"/>
      <c r="BD766" s="9"/>
      <c r="BE766" s="9"/>
    </row>
    <row r="767" spans="3:57"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  <c r="AG767" s="9"/>
      <c r="AH767" s="9"/>
      <c r="AI767" s="9"/>
      <c r="AJ767" s="9"/>
      <c r="AK767" s="9"/>
      <c r="AL767" s="9"/>
      <c r="AM767" s="9"/>
      <c r="AN767" s="9"/>
      <c r="AO767" s="9"/>
      <c r="AP767" s="9"/>
      <c r="AQ767" s="9"/>
      <c r="AR767" s="9"/>
      <c r="AS767" s="9"/>
      <c r="AT767" s="9"/>
      <c r="AU767" s="9"/>
      <c r="AV767" s="9"/>
      <c r="AW767" s="9"/>
      <c r="AX767" s="9"/>
      <c r="AY767" s="9"/>
      <c r="AZ767" s="9"/>
      <c r="BA767" s="9"/>
      <c r="BB767" s="9"/>
      <c r="BC767" s="9"/>
      <c r="BD767" s="9"/>
      <c r="BE767" s="9"/>
    </row>
    <row r="768" spans="3:57"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  <c r="AG768" s="9"/>
      <c r="AH768" s="9"/>
      <c r="AI768" s="9"/>
      <c r="AJ768" s="9"/>
      <c r="AK768" s="9"/>
      <c r="AL768" s="9"/>
      <c r="AM768" s="9"/>
      <c r="AN768" s="9"/>
      <c r="AO768" s="9"/>
      <c r="AP768" s="9"/>
      <c r="AQ768" s="9"/>
      <c r="AR768" s="9"/>
      <c r="AS768" s="9"/>
      <c r="AT768" s="9"/>
      <c r="AU768" s="9"/>
      <c r="AV768" s="9"/>
      <c r="AW768" s="9"/>
      <c r="AX768" s="9"/>
      <c r="AY768" s="9"/>
      <c r="AZ768" s="9"/>
      <c r="BA768" s="9"/>
      <c r="BB768" s="9"/>
      <c r="BC768" s="9"/>
      <c r="BD768" s="9"/>
      <c r="BE768" s="9"/>
    </row>
    <row r="769" spans="3:57"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  <c r="AG769" s="9"/>
      <c r="AH769" s="9"/>
      <c r="AI769" s="9"/>
      <c r="AJ769" s="9"/>
      <c r="AK769" s="9"/>
      <c r="AL769" s="9"/>
      <c r="AM769" s="9"/>
      <c r="AN769" s="9"/>
      <c r="AO769" s="9"/>
      <c r="AP769" s="9"/>
      <c r="AQ769" s="9"/>
      <c r="AR769" s="9"/>
      <c r="AS769" s="9"/>
      <c r="AT769" s="9"/>
      <c r="AU769" s="9"/>
      <c r="AV769" s="9"/>
      <c r="AW769" s="9"/>
      <c r="AX769" s="9"/>
      <c r="AY769" s="9"/>
      <c r="AZ769" s="9"/>
      <c r="BA769" s="9"/>
      <c r="BB769" s="9"/>
      <c r="BC769" s="9"/>
      <c r="BD769" s="9"/>
      <c r="BE769" s="9"/>
    </row>
    <row r="770" spans="3:57"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  <c r="AG770" s="9"/>
      <c r="AH770" s="9"/>
      <c r="AI770" s="9"/>
      <c r="AJ770" s="9"/>
      <c r="AK770" s="9"/>
      <c r="AL770" s="9"/>
      <c r="AM770" s="9"/>
      <c r="AN770" s="9"/>
      <c r="AO770" s="9"/>
      <c r="AP770" s="9"/>
      <c r="AQ770" s="9"/>
      <c r="AR770" s="9"/>
      <c r="AS770" s="9"/>
      <c r="AT770" s="9"/>
      <c r="AU770" s="9"/>
      <c r="AV770" s="9"/>
      <c r="AW770" s="9"/>
      <c r="AX770" s="9"/>
      <c r="AY770" s="9"/>
      <c r="AZ770" s="9"/>
      <c r="BA770" s="9"/>
      <c r="BB770" s="9"/>
      <c r="BC770" s="9"/>
      <c r="BD770" s="9"/>
      <c r="BE770" s="9"/>
    </row>
    <row r="771" spans="3:57"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  <c r="AG771" s="9"/>
      <c r="AH771" s="9"/>
      <c r="AI771" s="9"/>
      <c r="AJ771" s="9"/>
      <c r="AK771" s="9"/>
      <c r="AL771" s="9"/>
      <c r="AM771" s="9"/>
      <c r="AN771" s="9"/>
      <c r="AO771" s="9"/>
      <c r="AP771" s="9"/>
      <c r="AQ771" s="9"/>
      <c r="AR771" s="9"/>
      <c r="AS771" s="9"/>
      <c r="AT771" s="9"/>
      <c r="AU771" s="9"/>
      <c r="AV771" s="9"/>
      <c r="AW771" s="9"/>
      <c r="AX771" s="9"/>
      <c r="AY771" s="9"/>
      <c r="AZ771" s="9"/>
      <c r="BA771" s="9"/>
      <c r="BB771" s="9"/>
      <c r="BC771" s="9"/>
      <c r="BD771" s="9"/>
      <c r="BE771" s="9"/>
    </row>
    <row r="772" spans="3:57"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  <c r="AG772" s="9"/>
      <c r="AH772" s="9"/>
      <c r="AI772" s="9"/>
      <c r="AJ772" s="9"/>
      <c r="AK772" s="9"/>
      <c r="AL772" s="9"/>
      <c r="AM772" s="9"/>
      <c r="AN772" s="9"/>
      <c r="AO772" s="9"/>
      <c r="AP772" s="9"/>
      <c r="AQ772" s="9"/>
      <c r="AR772" s="9"/>
      <c r="AS772" s="9"/>
      <c r="AT772" s="9"/>
      <c r="AU772" s="9"/>
      <c r="AV772" s="9"/>
      <c r="AW772" s="9"/>
      <c r="AX772" s="9"/>
      <c r="AY772" s="9"/>
      <c r="AZ772" s="9"/>
      <c r="BA772" s="9"/>
      <c r="BB772" s="9"/>
      <c r="BC772" s="9"/>
      <c r="BD772" s="9"/>
      <c r="BE772" s="9"/>
    </row>
    <row r="773" spans="3:57"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  <c r="AG773" s="9"/>
      <c r="AH773" s="9"/>
      <c r="AI773" s="9"/>
      <c r="AJ773" s="9"/>
      <c r="AK773" s="9"/>
      <c r="AL773" s="9"/>
      <c r="AM773" s="9"/>
      <c r="AN773" s="9"/>
      <c r="AO773" s="9"/>
      <c r="AP773" s="9"/>
      <c r="AQ773" s="9"/>
      <c r="AR773" s="9"/>
      <c r="AS773" s="9"/>
      <c r="AT773" s="9"/>
      <c r="AU773" s="9"/>
      <c r="AV773" s="9"/>
      <c r="AW773" s="9"/>
      <c r="AX773" s="9"/>
      <c r="AY773" s="9"/>
      <c r="AZ773" s="9"/>
      <c r="BA773" s="9"/>
      <c r="BB773" s="9"/>
      <c r="BC773" s="9"/>
      <c r="BD773" s="9"/>
      <c r="BE773" s="9"/>
    </row>
    <row r="774" spans="3:57"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  <c r="AG774" s="9"/>
      <c r="AH774" s="9"/>
      <c r="AI774" s="9"/>
      <c r="AJ774" s="9"/>
      <c r="AK774" s="9"/>
      <c r="AL774" s="9"/>
      <c r="AM774" s="9"/>
      <c r="AN774" s="9"/>
      <c r="AO774" s="9"/>
      <c r="AP774" s="9"/>
      <c r="AQ774" s="9"/>
      <c r="AR774" s="9"/>
      <c r="AS774" s="9"/>
      <c r="AT774" s="9"/>
      <c r="AU774" s="9"/>
      <c r="AV774" s="9"/>
      <c r="AW774" s="9"/>
      <c r="AX774" s="9"/>
      <c r="AY774" s="9"/>
      <c r="AZ774" s="9"/>
      <c r="BA774" s="9"/>
      <c r="BB774" s="9"/>
      <c r="BC774" s="9"/>
      <c r="BD774" s="9"/>
      <c r="BE774" s="9"/>
    </row>
    <row r="775" spans="3:57"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  <c r="AG775" s="9"/>
      <c r="AH775" s="9"/>
      <c r="AI775" s="9"/>
      <c r="AJ775" s="9"/>
      <c r="AK775" s="9"/>
      <c r="AL775" s="9"/>
      <c r="AM775" s="9"/>
      <c r="AN775" s="9"/>
      <c r="AO775" s="9"/>
      <c r="AP775" s="9"/>
      <c r="AQ775" s="9"/>
      <c r="AR775" s="9"/>
      <c r="AS775" s="9"/>
      <c r="AT775" s="9"/>
      <c r="AU775" s="9"/>
      <c r="AV775" s="9"/>
      <c r="AW775" s="9"/>
      <c r="AX775" s="9"/>
      <c r="AY775" s="9"/>
      <c r="AZ775" s="9"/>
      <c r="BA775" s="9"/>
      <c r="BB775" s="9"/>
      <c r="BC775" s="9"/>
      <c r="BD775" s="9"/>
      <c r="BE775" s="9"/>
    </row>
    <row r="776" spans="3:57"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  <c r="AG776" s="9"/>
      <c r="AH776" s="9"/>
      <c r="AI776" s="9"/>
      <c r="AJ776" s="9"/>
      <c r="AK776" s="9"/>
      <c r="AL776" s="9"/>
      <c r="AM776" s="9"/>
      <c r="AN776" s="9"/>
      <c r="AO776" s="9"/>
      <c r="AP776" s="9"/>
      <c r="AQ776" s="9"/>
      <c r="AR776" s="9"/>
      <c r="AS776" s="9"/>
      <c r="AT776" s="9"/>
      <c r="AU776" s="9"/>
      <c r="AV776" s="9"/>
      <c r="AW776" s="9"/>
      <c r="AX776" s="9"/>
      <c r="AY776" s="9"/>
      <c r="AZ776" s="9"/>
      <c r="BA776" s="9"/>
      <c r="BB776" s="9"/>
      <c r="BC776" s="9"/>
      <c r="BD776" s="9"/>
      <c r="BE776" s="9"/>
    </row>
    <row r="777" spans="3:57"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  <c r="AG777" s="9"/>
      <c r="AH777" s="9"/>
      <c r="AI777" s="9"/>
      <c r="AJ777" s="9"/>
      <c r="AK777" s="9"/>
      <c r="AL777" s="9"/>
      <c r="AM777" s="9"/>
      <c r="AN777" s="9"/>
      <c r="AO777" s="9"/>
      <c r="AP777" s="9"/>
      <c r="AQ777" s="9"/>
      <c r="AR777" s="9"/>
      <c r="AS777" s="9"/>
      <c r="AT777" s="9"/>
      <c r="AU777" s="9"/>
      <c r="AV777" s="9"/>
      <c r="AW777" s="9"/>
      <c r="AX777" s="9"/>
      <c r="AY777" s="9"/>
      <c r="AZ777" s="9"/>
      <c r="BA777" s="9"/>
      <c r="BB777" s="9"/>
      <c r="BC777" s="9"/>
      <c r="BD777" s="9"/>
      <c r="BE777" s="9"/>
    </row>
    <row r="778" spans="3:57"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  <c r="AG778" s="9"/>
      <c r="AH778" s="9"/>
      <c r="AI778" s="9"/>
      <c r="AJ778" s="9"/>
      <c r="AK778" s="9"/>
      <c r="AL778" s="9"/>
      <c r="AM778" s="9"/>
      <c r="AN778" s="9"/>
      <c r="AO778" s="9"/>
      <c r="AP778" s="9"/>
      <c r="AQ778" s="9"/>
      <c r="AR778" s="9"/>
      <c r="AS778" s="9"/>
      <c r="AT778" s="9"/>
      <c r="AU778" s="9"/>
      <c r="AV778" s="9"/>
      <c r="AW778" s="9"/>
      <c r="AX778" s="9"/>
      <c r="AY778" s="9"/>
      <c r="AZ778" s="9"/>
      <c r="BA778" s="9"/>
      <c r="BB778" s="9"/>
      <c r="BC778" s="9"/>
      <c r="BD778" s="9"/>
      <c r="BE778" s="9"/>
    </row>
    <row r="779" spans="3:57"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  <c r="AG779" s="9"/>
      <c r="AH779" s="9"/>
      <c r="AI779" s="9"/>
      <c r="AJ779" s="9"/>
      <c r="AK779" s="9"/>
      <c r="AL779" s="9"/>
      <c r="AM779" s="9"/>
      <c r="AN779" s="9"/>
      <c r="AO779" s="9"/>
      <c r="AP779" s="9"/>
      <c r="AQ779" s="9"/>
      <c r="AR779" s="9"/>
      <c r="AS779" s="9"/>
      <c r="AT779" s="9"/>
      <c r="AU779" s="9"/>
      <c r="AV779" s="9"/>
      <c r="AW779" s="9"/>
      <c r="AX779" s="9"/>
      <c r="AY779" s="9"/>
      <c r="AZ779" s="9"/>
      <c r="BA779" s="9"/>
      <c r="BB779" s="9"/>
      <c r="BC779" s="9"/>
      <c r="BD779" s="9"/>
      <c r="BE779" s="9"/>
    </row>
    <row r="780" spans="3:57"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  <c r="AG780" s="9"/>
      <c r="AH780" s="9"/>
      <c r="AI780" s="9"/>
      <c r="AJ780" s="9"/>
      <c r="AK780" s="9"/>
      <c r="AL780" s="9"/>
      <c r="AM780" s="9"/>
      <c r="AN780" s="9"/>
      <c r="AO780" s="9"/>
      <c r="AP780" s="9"/>
      <c r="AQ780" s="9"/>
      <c r="AR780" s="9"/>
      <c r="AS780" s="9"/>
      <c r="AT780" s="9"/>
      <c r="AU780" s="9"/>
      <c r="AV780" s="9"/>
      <c r="AW780" s="9"/>
      <c r="AX780" s="9"/>
      <c r="AY780" s="9"/>
      <c r="AZ780" s="9"/>
      <c r="BA780" s="9"/>
      <c r="BB780" s="9"/>
      <c r="BC780" s="9"/>
      <c r="BD780" s="9"/>
      <c r="BE780" s="9"/>
    </row>
    <row r="781" spans="3:57"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  <c r="AG781" s="9"/>
      <c r="AH781" s="9"/>
      <c r="AI781" s="9"/>
      <c r="AJ781" s="9"/>
      <c r="AK781" s="9"/>
      <c r="AL781" s="9"/>
      <c r="AM781" s="9"/>
      <c r="AN781" s="9"/>
      <c r="AO781" s="9"/>
      <c r="AP781" s="9"/>
      <c r="AQ781" s="9"/>
      <c r="AR781" s="9"/>
      <c r="AS781" s="9"/>
      <c r="AT781" s="9"/>
      <c r="AU781" s="9"/>
      <c r="AV781" s="9"/>
      <c r="AW781" s="9"/>
      <c r="AX781" s="9"/>
      <c r="AY781" s="9"/>
      <c r="AZ781" s="9"/>
      <c r="BA781" s="9"/>
      <c r="BB781" s="9"/>
      <c r="BC781" s="9"/>
      <c r="BD781" s="9"/>
      <c r="BE781" s="9"/>
    </row>
    <row r="782" spans="3:57"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  <c r="AG782" s="9"/>
      <c r="AH782" s="9"/>
      <c r="AI782" s="9"/>
      <c r="AJ782" s="9"/>
      <c r="AK782" s="9"/>
      <c r="AL782" s="9"/>
      <c r="AM782" s="9"/>
      <c r="AN782" s="9"/>
      <c r="AO782" s="9"/>
      <c r="AP782" s="9"/>
      <c r="AQ782" s="9"/>
      <c r="AR782" s="9"/>
      <c r="AS782" s="9"/>
      <c r="AT782" s="9"/>
      <c r="AU782" s="9"/>
      <c r="AV782" s="9"/>
      <c r="AW782" s="9"/>
      <c r="AX782" s="9"/>
      <c r="AY782" s="9"/>
      <c r="AZ782" s="9"/>
      <c r="BA782" s="9"/>
      <c r="BB782" s="9"/>
      <c r="BC782" s="9"/>
      <c r="BD782" s="9"/>
      <c r="BE782" s="9"/>
    </row>
    <row r="783" spans="3:57"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  <c r="AG783" s="9"/>
      <c r="AH783" s="9"/>
      <c r="AI783" s="9"/>
      <c r="AJ783" s="9"/>
      <c r="AK783" s="9"/>
      <c r="AL783" s="9"/>
      <c r="AM783" s="9"/>
      <c r="AN783" s="9"/>
      <c r="AO783" s="9"/>
      <c r="AP783" s="9"/>
      <c r="AQ783" s="9"/>
      <c r="AR783" s="9"/>
      <c r="AS783" s="9"/>
      <c r="AT783" s="9"/>
      <c r="AU783" s="9"/>
      <c r="AV783" s="9"/>
      <c r="AW783" s="9"/>
      <c r="AX783" s="9"/>
      <c r="AY783" s="9"/>
      <c r="AZ783" s="9"/>
      <c r="BA783" s="9"/>
      <c r="BB783" s="9"/>
      <c r="BC783" s="9"/>
      <c r="BD783" s="9"/>
      <c r="BE783" s="9"/>
    </row>
    <row r="784" spans="3:57"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  <c r="AG784" s="9"/>
      <c r="AH784" s="9"/>
      <c r="AI784" s="9"/>
      <c r="AJ784" s="9"/>
      <c r="AK784" s="9"/>
      <c r="AL784" s="9"/>
      <c r="AM784" s="9"/>
      <c r="AN784" s="9"/>
      <c r="AO784" s="9"/>
      <c r="AP784" s="9"/>
      <c r="AQ784" s="9"/>
      <c r="AR784" s="9"/>
      <c r="AS784" s="9"/>
      <c r="AT784" s="9"/>
      <c r="AU784" s="9"/>
      <c r="AV784" s="9"/>
      <c r="AW784" s="9"/>
      <c r="AX784" s="9"/>
      <c r="AY784" s="9"/>
      <c r="AZ784" s="9"/>
      <c r="BA784" s="9"/>
      <c r="BB784" s="9"/>
      <c r="BC784" s="9"/>
      <c r="BD784" s="9"/>
      <c r="BE784" s="9"/>
    </row>
    <row r="785" spans="3:57"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  <c r="AG785" s="9"/>
      <c r="AH785" s="9"/>
      <c r="AI785" s="9"/>
      <c r="AJ785" s="9"/>
      <c r="AK785" s="9"/>
      <c r="AL785" s="9"/>
      <c r="AM785" s="9"/>
      <c r="AN785" s="9"/>
      <c r="AO785" s="9"/>
      <c r="AP785" s="9"/>
      <c r="AQ785" s="9"/>
      <c r="AR785" s="9"/>
      <c r="AS785" s="9"/>
      <c r="AT785" s="9"/>
      <c r="AU785" s="9"/>
      <c r="AV785" s="9"/>
      <c r="AW785" s="9"/>
      <c r="AX785" s="9"/>
      <c r="AY785" s="9"/>
      <c r="AZ785" s="9"/>
      <c r="BA785" s="9"/>
      <c r="BB785" s="9"/>
      <c r="BC785" s="9"/>
      <c r="BD785" s="9"/>
      <c r="BE785" s="9"/>
    </row>
    <row r="786" spans="3:57"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  <c r="AG786" s="9"/>
      <c r="AH786" s="9"/>
      <c r="AI786" s="9"/>
      <c r="AJ786" s="9"/>
      <c r="AK786" s="9"/>
      <c r="AL786" s="9"/>
      <c r="AM786" s="9"/>
      <c r="AN786" s="9"/>
      <c r="AO786" s="9"/>
      <c r="AP786" s="9"/>
      <c r="AQ786" s="9"/>
      <c r="AR786" s="9"/>
      <c r="AS786" s="9"/>
      <c r="AT786" s="9"/>
      <c r="AU786" s="9"/>
      <c r="AV786" s="9"/>
      <c r="AW786" s="9"/>
      <c r="AX786" s="9"/>
      <c r="AY786" s="9"/>
      <c r="AZ786" s="9"/>
      <c r="BA786" s="9"/>
      <c r="BB786" s="9"/>
      <c r="BC786" s="9"/>
      <c r="BD786" s="9"/>
      <c r="BE786" s="9"/>
    </row>
    <row r="787" spans="3:57"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  <c r="AG787" s="9"/>
      <c r="AH787" s="9"/>
      <c r="AI787" s="9"/>
      <c r="AJ787" s="9"/>
      <c r="AK787" s="9"/>
      <c r="AL787" s="9"/>
      <c r="AM787" s="9"/>
      <c r="AN787" s="9"/>
      <c r="AO787" s="9"/>
      <c r="AP787" s="9"/>
      <c r="AQ787" s="9"/>
      <c r="AR787" s="9"/>
      <c r="AS787" s="9"/>
      <c r="AT787" s="9"/>
      <c r="AU787" s="9"/>
      <c r="AV787" s="9"/>
      <c r="AW787" s="9"/>
      <c r="AX787" s="9"/>
      <c r="AY787" s="9"/>
      <c r="AZ787" s="9"/>
      <c r="BA787" s="9"/>
      <c r="BB787" s="9"/>
      <c r="BC787" s="9"/>
      <c r="BD787" s="9"/>
      <c r="BE787" s="9"/>
    </row>
    <row r="788" spans="3:57"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  <c r="AG788" s="9"/>
      <c r="AH788" s="9"/>
      <c r="AI788" s="9"/>
      <c r="AJ788" s="9"/>
      <c r="AK788" s="9"/>
      <c r="AL788" s="9"/>
      <c r="AM788" s="9"/>
      <c r="AN788" s="9"/>
      <c r="AO788" s="9"/>
      <c r="AP788" s="9"/>
      <c r="AQ788" s="9"/>
      <c r="AR788" s="9"/>
      <c r="AS788" s="9"/>
      <c r="AT788" s="9"/>
      <c r="AU788" s="9"/>
      <c r="AV788" s="9"/>
      <c r="AW788" s="9"/>
      <c r="AX788" s="9"/>
      <c r="AY788" s="9"/>
      <c r="AZ788" s="9"/>
      <c r="BA788" s="9"/>
      <c r="BB788" s="9"/>
      <c r="BC788" s="9"/>
      <c r="BD788" s="9"/>
      <c r="BE788" s="9"/>
    </row>
    <row r="789" spans="3:57"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  <c r="AG789" s="9"/>
      <c r="AH789" s="9"/>
      <c r="AI789" s="9"/>
      <c r="AJ789" s="9"/>
      <c r="AK789" s="9"/>
      <c r="AL789" s="9"/>
      <c r="AM789" s="9"/>
      <c r="AN789" s="9"/>
      <c r="AO789" s="9"/>
      <c r="AP789" s="9"/>
      <c r="AQ789" s="9"/>
      <c r="AR789" s="9"/>
      <c r="AS789" s="9"/>
      <c r="AT789" s="9"/>
      <c r="AU789" s="9"/>
      <c r="AV789" s="9"/>
      <c r="AW789" s="9"/>
      <c r="AX789" s="9"/>
      <c r="AY789" s="9"/>
      <c r="AZ789" s="9"/>
      <c r="BA789" s="9"/>
      <c r="BB789" s="9"/>
      <c r="BC789" s="9"/>
      <c r="BD789" s="9"/>
      <c r="BE789" s="9"/>
    </row>
    <row r="790" spans="3:57"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  <c r="AG790" s="9"/>
      <c r="AH790" s="9"/>
      <c r="AI790" s="9"/>
      <c r="AJ790" s="9"/>
      <c r="AK790" s="9"/>
      <c r="AL790" s="9"/>
      <c r="AM790" s="9"/>
      <c r="AN790" s="9"/>
      <c r="AO790" s="9"/>
      <c r="AP790" s="9"/>
      <c r="AQ790" s="9"/>
      <c r="AR790" s="9"/>
      <c r="AS790" s="9"/>
      <c r="AT790" s="9"/>
      <c r="AU790" s="9"/>
      <c r="AV790" s="9"/>
      <c r="AW790" s="9"/>
      <c r="AX790" s="9"/>
      <c r="AY790" s="9"/>
      <c r="AZ790" s="9"/>
      <c r="BA790" s="9"/>
      <c r="BB790" s="9"/>
      <c r="BC790" s="9"/>
      <c r="BD790" s="9"/>
      <c r="BE790" s="9"/>
    </row>
    <row r="791" spans="3:57"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  <c r="AG791" s="9"/>
      <c r="AH791" s="9"/>
      <c r="AI791" s="9"/>
      <c r="AJ791" s="9"/>
      <c r="AK791" s="9"/>
      <c r="AL791" s="9"/>
      <c r="AM791" s="9"/>
      <c r="AN791" s="9"/>
      <c r="AO791" s="9"/>
      <c r="AP791" s="9"/>
      <c r="AQ791" s="9"/>
      <c r="AR791" s="9"/>
      <c r="AS791" s="9"/>
      <c r="AT791" s="9"/>
      <c r="AU791" s="9"/>
      <c r="AV791" s="9"/>
      <c r="AW791" s="9"/>
      <c r="AX791" s="9"/>
      <c r="AY791" s="9"/>
      <c r="AZ791" s="9"/>
      <c r="BA791" s="9"/>
      <c r="BB791" s="9"/>
      <c r="BC791" s="9"/>
      <c r="BD791" s="9"/>
      <c r="BE791" s="9"/>
    </row>
    <row r="792" spans="3:57"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  <c r="AG792" s="9"/>
      <c r="AH792" s="9"/>
      <c r="AI792" s="9"/>
      <c r="AJ792" s="9"/>
      <c r="AK792" s="9"/>
      <c r="AL792" s="9"/>
      <c r="AM792" s="9"/>
      <c r="AN792" s="9"/>
      <c r="AO792" s="9"/>
      <c r="AP792" s="9"/>
      <c r="AQ792" s="9"/>
      <c r="AR792" s="9"/>
      <c r="AS792" s="9"/>
      <c r="AT792" s="9"/>
      <c r="AU792" s="9"/>
      <c r="AV792" s="9"/>
      <c r="AW792" s="9"/>
      <c r="AX792" s="9"/>
      <c r="AY792" s="9"/>
      <c r="AZ792" s="9"/>
      <c r="BA792" s="9"/>
      <c r="BB792" s="9"/>
      <c r="BC792" s="9"/>
      <c r="BD792" s="9"/>
      <c r="BE792" s="9"/>
    </row>
  </sheetData>
  <mergeCells count="42">
    <mergeCell ref="A7:A8"/>
    <mergeCell ref="B7:B8"/>
    <mergeCell ref="A9:A10"/>
    <mergeCell ref="A19:A20"/>
    <mergeCell ref="B17:B18"/>
    <mergeCell ref="AZ2:BC2"/>
    <mergeCell ref="BD2:BD6"/>
    <mergeCell ref="D3:BC3"/>
    <mergeCell ref="D5:BC5"/>
    <mergeCell ref="B29:B30"/>
    <mergeCell ref="A46:C46"/>
    <mergeCell ref="A2:A6"/>
    <mergeCell ref="A37:A38"/>
    <mergeCell ref="B37:B38"/>
    <mergeCell ref="A39:A40"/>
    <mergeCell ref="B39:B40"/>
    <mergeCell ref="A13:A14"/>
    <mergeCell ref="B13:B14"/>
    <mergeCell ref="A15:A16"/>
    <mergeCell ref="B15:B16"/>
    <mergeCell ref="A17:A18"/>
    <mergeCell ref="B19:B20"/>
    <mergeCell ref="A21:A22"/>
    <mergeCell ref="B2:B6"/>
    <mergeCell ref="C2:C6"/>
    <mergeCell ref="B9:B10"/>
    <mergeCell ref="A44:C44"/>
    <mergeCell ref="A45:C45"/>
    <mergeCell ref="A11:A12"/>
    <mergeCell ref="B11:B12"/>
    <mergeCell ref="B21:B22"/>
    <mergeCell ref="A23:A24"/>
    <mergeCell ref="B23:B24"/>
    <mergeCell ref="A35:A36"/>
    <mergeCell ref="B35:B36"/>
    <mergeCell ref="A25:A26"/>
    <mergeCell ref="B25:B26"/>
    <mergeCell ref="A27:A28"/>
    <mergeCell ref="B27:B28"/>
    <mergeCell ref="A33:A34"/>
    <mergeCell ref="B33:B34"/>
    <mergeCell ref="A29:A30"/>
  </mergeCells>
  <pageMargins left="0.2" right="0.16" top="0.35" bottom="0.23" header="0.26" footer="0.21"/>
  <pageSetup paperSize="9" scale="5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1-й курс</vt:lpstr>
      <vt:lpstr>2-й_Курс 1 группа</vt:lpstr>
      <vt:lpstr>2-й курс 2 группа</vt:lpstr>
      <vt:lpstr>3-й курс 1 группа</vt:lpstr>
      <vt:lpstr>3-й курс 2 группа </vt:lpstr>
      <vt:lpstr>4-й_Курс</vt:lpstr>
      <vt:lpstr>'2-й_Курс 1 группа'!_ftnref1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АГФ</dc:creator>
  <cp:lastModifiedBy>Зам-Директор</cp:lastModifiedBy>
  <cp:lastPrinted>2016-08-26T18:53:41Z</cp:lastPrinted>
  <dcterms:created xsi:type="dcterms:W3CDTF">2013-06-06T20:40:45Z</dcterms:created>
  <dcterms:modified xsi:type="dcterms:W3CDTF">2016-10-08T12:12:37Z</dcterms:modified>
</cp:coreProperties>
</file>